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000235\Desktop\"/>
    </mc:Choice>
  </mc:AlternateContent>
  <workbookProtection workbookAlgorithmName="SHA-512" workbookHashValue="Or9Sc2N90XNAfjBdUU6T+nDxj2kho6X2XvMf+qLd8e4UUqj+5EdgJkRzDAkQa4JS+zMDBS6/oMlnTEczbFXAug==" workbookSaltValue="Ag6iFollQuGZ6BygVmrUIg=="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<sst xmlns="http://schemas.openxmlformats.org/spreadsheetml/2006/main" count="228" uniqueCount="113">
  <si>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</si>
  <si>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</si>
  <si>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</si>
  <si>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</si>
  <si>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</si>
  <si>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</si>
  <si>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</si>
  <si>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</si>
  <si>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</si>
  <si>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</si>
  <si>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</si>
  <si>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</si>
  <si>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</si>
  <si>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</si>
  <si>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</si>
  <si>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</si>
  <si>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</si>
  <si>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</si>
  <si>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</si>
  <si>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</si>
  <si>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</si>
  <si>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</si>
  <si>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</si>
  <si>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</si>
  <si>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</si>
  <si>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</si>
  <si>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</si>
  <si>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</si>
  <si>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</si>
  <si>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</si>
  <si>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</si>
  <si>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</si>
  <si>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</si>
  <si>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</si>
  <si>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</si>
  <si>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</si>
  <si>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</si>
  <si>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</si>
  <si>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</si>
  <si>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</si>
  <si>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</si>
  <si>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</si>
  <si>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</si>
  <si>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</si>
  <si>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</si>
  <si>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</si>
  <si>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</si>
  <si>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</si>
  <si>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</si>
  <si>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</si>
  <si>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</si>
  <si>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</si>
  <si>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</si>
  <si>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</si>
  <si>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</si>
  <si>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</si>
  <si>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</si>
  <si>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</si>
  <si>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</si>
  <si>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</si>
  <si>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</si>
  <si>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</si>
  <si>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</si>
  <si>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</si>
  <si>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</si>
  <si>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</si>
  <si>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</si>
  <si>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</si>
  <si>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</si>
  <si>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</si>
  <si>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</si>
  <si>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</si>
  <si>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</si>
  <si>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</si>
  <si>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</si>
  <si>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</si>
  <si>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</si>
  <si>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</si>
  <si>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</si>
  <si>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</si>
  <si>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</si>
  <si>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</si>
  <si>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</si>
  <si>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</si>
  <si>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</si>
  <si>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</si>
  <si>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</si>
  <si>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</si>
  <si>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</si>
  <si>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</si>
  <si>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</si>
  <si>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</si>
  <si>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</si>
  <si>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</si>
  <si>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</si>
  <si>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</si>
  <si>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</si>
  <si>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</si>
  <si>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</si>
  <si>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</si>
  <si>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</si>
  <si>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</si>
  <si>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</si>
  <si>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</si>
  <si>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</si>
  <si>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</si>
  <si>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</si>
  <si>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</si>
  <si>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</si>
  <si>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</si>
  <si>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①毎年度、概ね類似団体平均値付近を推移しているが、法定耐用年数に近い資産が多くなっていることが推測できる。
②類似団体平均値より低くなっているが、法定耐用年数を経過していた管路の保有率が高まっているため、計画的な更新が必要。H28－29の管路経年化率については、算出基礎となる法定対応年数を経過した管路延長に誤りがあったため、これを修正した。［H28:6.65、H29:6.89］　　　　　　　　　　　　
③概ね類似団体平均値となっている。　　　　　　　　　　　　　　　　　　　　　　　　　　　　　　　　　　　　　　　　　　　　　　　　　　　　　　　　　　　　　　　　　　　　　　　　　　　　　　　　　　　　　　　　　　　　　　　　
以上のことから、基幹管路を中心に効果的な更新投資を行っていく。</t>
    <rPh sb="1" eb="4">
      <t>マイネンド</t>
    </rPh>
    <rPh sb="5" eb="6">
      <t>オオム</t>
    </rPh>
    <rPh sb="7" eb="9">
      <t>ルイジ</t>
    </rPh>
    <rPh sb="9" eb="11">
      <t>ダンタイ</t>
    </rPh>
    <rPh sb="11" eb="13">
      <t>ヘイキン</t>
    </rPh>
    <rPh sb="13" eb="14">
      <t>チ</t>
    </rPh>
    <rPh sb="14" eb="16">
      <t>フキン</t>
    </rPh>
    <rPh sb="17" eb="19">
      <t>スイイ</t>
    </rPh>
    <rPh sb="25" eb="27">
      <t>ホウテイ</t>
    </rPh>
    <rPh sb="27" eb="29">
      <t>タイヨウ</t>
    </rPh>
    <rPh sb="29" eb="31">
      <t>ネンスウ</t>
    </rPh>
    <rPh sb="32" eb="33">
      <t>チカ</t>
    </rPh>
    <rPh sb="34" eb="36">
      <t>シサン</t>
    </rPh>
    <rPh sb="37" eb="38">
      <t>オオ</t>
    </rPh>
    <rPh sb="47" eb="49">
      <t>スイソク</t>
    </rPh>
    <rPh sb="55" eb="57">
      <t>ルイジ</t>
    </rPh>
    <rPh sb="57" eb="59">
      <t>ダンタイ</t>
    </rPh>
    <rPh sb="59" eb="61">
      <t>ヘイキン</t>
    </rPh>
    <rPh sb="61" eb="62">
      <t>チ</t>
    </rPh>
    <rPh sb="64" eb="65">
      <t>ヒク</t>
    </rPh>
    <rPh sb="73" eb="75">
      <t>ホウテイ</t>
    </rPh>
    <rPh sb="75" eb="77">
      <t>タイヨウ</t>
    </rPh>
    <rPh sb="77" eb="79">
      <t>ネンスウ</t>
    </rPh>
    <rPh sb="80" eb="82">
      <t>ケイカ</t>
    </rPh>
    <rPh sb="86" eb="87">
      <t>カン</t>
    </rPh>
    <rPh sb="87" eb="88">
      <t>ロ</t>
    </rPh>
    <rPh sb="89" eb="92">
      <t>ホユウリツ</t>
    </rPh>
    <rPh sb="93" eb="94">
      <t>タカ</t>
    </rPh>
    <rPh sb="102" eb="104">
      <t>ケイカク</t>
    </rPh>
    <rPh sb="104" eb="105">
      <t>テキ</t>
    </rPh>
    <rPh sb="106" eb="108">
      <t>コウシン</t>
    </rPh>
    <rPh sb="109" eb="111">
      <t>ヒツヨウ</t>
    </rPh>
    <rPh sb="119" eb="120">
      <t>カン</t>
    </rPh>
    <rPh sb="120" eb="121">
      <t>ロ</t>
    </rPh>
    <rPh sb="154" eb="155">
      <t>アヤマ</t>
    </rPh>
    <rPh sb="166" eb="168">
      <t>シュウセイ</t>
    </rPh>
    <rPh sb="204" eb="205">
      <t>オオム</t>
    </rPh>
    <rPh sb="206" eb="208">
      <t>ルイジ</t>
    </rPh>
    <rPh sb="208" eb="210">
      <t>ダンタイ</t>
    </rPh>
    <rPh sb="210" eb="212">
      <t>ヘイキン</t>
    </rPh>
    <rPh sb="212" eb="213">
      <t>チ</t>
    </rPh>
    <rPh sb="343" eb="344">
      <t>オコナ</t>
    </rPh>
    <phoneticPr fontId="4"/>
  </si>
  <si>
    <t>人口の微増はあるものの水需要が伸び悩んでおり、また今年度は基本料金の減免措置もあり、料金回収率は低くなっているため、依然として経営は良好とはいえない。また、一般会計からの繰入金に依存しており、適正な給水収益の確保が必要である。　　
今後は、水道事業の安定した経営を図り、施設や管路の健全性を維持すべく、経営戦略に基づいた計画的な更新を進め、料金回収率の向上をはじめとした計画の取組を着実に進めて行く必要がある。</t>
    <rPh sb="0" eb="2">
      <t>ジンコウ</t>
    </rPh>
    <rPh sb="3" eb="5">
      <t>ビゾウ</t>
    </rPh>
    <rPh sb="11" eb="14">
      <t>ミズジュヨウ</t>
    </rPh>
    <rPh sb="15" eb="16">
      <t>ノ</t>
    </rPh>
    <rPh sb="17" eb="18">
      <t>ナヤ</t>
    </rPh>
    <rPh sb="25" eb="28">
      <t>コンネンド</t>
    </rPh>
    <rPh sb="29" eb="33">
      <t>キホンリョウキン</t>
    </rPh>
    <rPh sb="34" eb="36">
      <t>ゲンメン</t>
    </rPh>
    <rPh sb="36" eb="38">
      <t>ソチ</t>
    </rPh>
    <rPh sb="42" eb="44">
      <t>リョウキン</t>
    </rPh>
    <rPh sb="44" eb="46">
      <t>カイシュウ</t>
    </rPh>
    <rPh sb="46" eb="47">
      <t>リツ</t>
    </rPh>
    <rPh sb="48" eb="49">
      <t>ヒク</t>
    </rPh>
    <rPh sb="58" eb="60">
      <t>イゼン</t>
    </rPh>
    <rPh sb="63" eb="65">
      <t>ケイエイ</t>
    </rPh>
    <rPh sb="66" eb="68">
      <t>リョウコウ</t>
    </rPh>
    <rPh sb="78" eb="82">
      <t>イッパンカイケイ</t>
    </rPh>
    <rPh sb="85" eb="88">
      <t>クリイレキン</t>
    </rPh>
    <rPh sb="89" eb="91">
      <t>イゾン</t>
    </rPh>
    <rPh sb="96" eb="98">
      <t>テキセイ</t>
    </rPh>
    <rPh sb="99" eb="101">
      <t>キュウスイ</t>
    </rPh>
    <rPh sb="101" eb="103">
      <t>シュウエキ</t>
    </rPh>
    <rPh sb="104" eb="106">
      <t>カクホ</t>
    </rPh>
    <rPh sb="107" eb="109">
      <t>ヒツヨウ</t>
    </rPh>
    <rPh sb="116" eb="118">
      <t>コンゴ</t>
    </rPh>
    <rPh sb="120" eb="122">
      <t>スイドウ</t>
    </rPh>
    <rPh sb="122" eb="124">
      <t>ジギョウ</t>
    </rPh>
    <rPh sb="125" eb="127">
      <t>アンテイ</t>
    </rPh>
    <rPh sb="129" eb="131">
      <t>ケイエイ</t>
    </rPh>
    <rPh sb="132" eb="133">
      <t>ハカ</t>
    </rPh>
    <rPh sb="135" eb="137">
      <t>シセツ</t>
    </rPh>
    <rPh sb="138" eb="139">
      <t>カン</t>
    </rPh>
    <rPh sb="139" eb="140">
      <t>ロ</t>
    </rPh>
    <rPh sb="141" eb="143">
      <t>ケンゼン</t>
    </rPh>
    <rPh sb="143" eb="144">
      <t>セイ</t>
    </rPh>
    <rPh sb="145" eb="147">
      <t>イジ</t>
    </rPh>
    <rPh sb="151" eb="153">
      <t>ケイエイ</t>
    </rPh>
    <rPh sb="153" eb="155">
      <t>センリャク</t>
    </rPh>
    <rPh sb="156" eb="157">
      <t>モト</t>
    </rPh>
    <rPh sb="160" eb="162">
      <t>ケイカク</t>
    </rPh>
    <rPh sb="162" eb="163">
      <t>テキ</t>
    </rPh>
    <rPh sb="164" eb="166">
      <t>コウシン</t>
    </rPh>
    <rPh sb="167" eb="168">
      <t>スス</t>
    </rPh>
    <rPh sb="170" eb="172">
      <t>リョウキン</t>
    </rPh>
    <rPh sb="172" eb="174">
      <t>カイシュウ</t>
    </rPh>
    <rPh sb="174" eb="175">
      <t>リツ</t>
    </rPh>
    <rPh sb="176" eb="178">
      <t>コウジョウ</t>
    </rPh>
    <rPh sb="185" eb="187">
      <t>ケイカク</t>
    </rPh>
    <rPh sb="188" eb="190">
      <t>トリクミ</t>
    </rPh>
    <rPh sb="191" eb="193">
      <t>チャクジツ</t>
    </rPh>
    <rPh sb="194" eb="195">
      <t>スス</t>
    </rPh>
    <rPh sb="197" eb="198">
      <t>イ</t>
    </rPh>
    <rPh sb="199" eb="201">
      <t>ヒツヨウ</t>
    </rPh>
    <phoneticPr fontId="4"/>
  </si>
  <si>
    <t>①数値が100％を下回っている場合、経常損失が生じている状態にあり、今年度は若干回復しているものの類似団体平均値より8.65％低く、恒常的に100％を下回っており、繰入金に依存した状況にある。さらなる経営改善に向けた取り組みが必要。
②累積欠損金はこれまで発生していない。
③毎年度100％を上回っているため、支払能力は備わっている。
④企業債残高はない。
⑤毎年度100％を下回っている。コロナ禍における特別措置として基本料金の減免を実施しており、類似団体平均値よりも32.4％低くなった。これまでも給水に係る費用を給水収益で賄えておらず、繰入金に依存している状況であるため、適切な料金収入が確保できるよう料金設定の見直す必要がある。    　        
⑥類似団体平均値より21.76％低く、抑えられている。
⑦類似団体平均値より16.47％上回っており、適正といえる。
⑧毎年度類似団体平均値を上回っており、90%を超える稼働率になっている。　　　　　　　　　　　　　　　　　　　　　　　　　　　　　　　　　　　　　　　　　　　　　　　　　　　　　　　　　　　　　　　　　　　　　　　　　　　　　　　　　　　　　　　　　　　　　　　　　　　　　　　　　　　　　　　　　　　　　　　　　　　　　　　　　　　　　　　　　　　　　　　　　　　　　　　　　　　　　　　　　　　　　　　　　　　　　　　　　　　　　　　　　　　　　　　　　
以上のことから、施設使用率や有収率が高く、施設の効率性は高いと言えるが、経営収支比率、料金回収率が低水準となっており、健全な経営ができているとはいえず、さらなる経営改善が必要。</t>
    <rPh sb="1" eb="3">
      <t>スウチ</t>
    </rPh>
    <rPh sb="9" eb="11">
      <t>シタマワ</t>
    </rPh>
    <rPh sb="15" eb="17">
      <t>バアイ</t>
    </rPh>
    <rPh sb="18" eb="20">
      <t>ケイジョウ</t>
    </rPh>
    <rPh sb="20" eb="22">
      <t>ソンシツ</t>
    </rPh>
    <rPh sb="23" eb="24">
      <t>ショウ</t>
    </rPh>
    <rPh sb="28" eb="30">
      <t>ジョウタイ</t>
    </rPh>
    <rPh sb="34" eb="37">
      <t>コンネンド</t>
    </rPh>
    <rPh sb="38" eb="40">
      <t>ジャッカン</t>
    </rPh>
    <rPh sb="40" eb="42">
      <t>カイフク</t>
    </rPh>
    <rPh sb="49" eb="51">
      <t>ルイジ</t>
    </rPh>
    <rPh sb="51" eb="53">
      <t>ダンタイ</t>
    </rPh>
    <rPh sb="53" eb="55">
      <t>ヘイキン</t>
    </rPh>
    <rPh sb="55" eb="56">
      <t>チ</t>
    </rPh>
    <rPh sb="63" eb="64">
      <t>ヒク</t>
    </rPh>
    <rPh sb="66" eb="69">
      <t>コウジョウテキ</t>
    </rPh>
    <rPh sb="75" eb="77">
      <t>シタマワ</t>
    </rPh>
    <rPh sb="82" eb="85">
      <t>クリイレキン</t>
    </rPh>
    <rPh sb="86" eb="88">
      <t>イソン</t>
    </rPh>
    <rPh sb="90" eb="92">
      <t>ジョウキョウ</t>
    </rPh>
    <rPh sb="100" eb="102">
      <t>ケイエイ</t>
    </rPh>
    <rPh sb="102" eb="104">
      <t>カイゼン</t>
    </rPh>
    <rPh sb="105" eb="106">
      <t>ム</t>
    </rPh>
    <rPh sb="108" eb="109">
      <t>ト</t>
    </rPh>
    <rPh sb="110" eb="111">
      <t>クミ</t>
    </rPh>
    <rPh sb="113" eb="115">
      <t>ヒツヨウ</t>
    </rPh>
    <rPh sb="118" eb="120">
      <t>ルイセキ</t>
    </rPh>
    <rPh sb="120" eb="122">
      <t>ケッソン</t>
    </rPh>
    <rPh sb="122" eb="123">
      <t>キン</t>
    </rPh>
    <rPh sb="128" eb="130">
      <t>ハッセイ</t>
    </rPh>
    <rPh sb="138" eb="140">
      <t>マイトシ</t>
    </rPh>
    <rPh sb="140" eb="141">
      <t>ド</t>
    </rPh>
    <rPh sb="146" eb="148">
      <t>ウワマワ</t>
    </rPh>
    <rPh sb="155" eb="157">
      <t>シハラ</t>
    </rPh>
    <rPh sb="157" eb="159">
      <t>ノウリョク</t>
    </rPh>
    <rPh sb="160" eb="161">
      <t>ソナ</t>
    </rPh>
    <rPh sb="169" eb="171">
      <t>キギョウ</t>
    </rPh>
    <rPh sb="171" eb="172">
      <t>サイ</t>
    </rPh>
    <rPh sb="172" eb="174">
      <t>ザンダカ</t>
    </rPh>
    <rPh sb="180" eb="183">
      <t>マイネンド</t>
    </rPh>
    <rPh sb="188" eb="190">
      <t>シタマワ</t>
    </rPh>
    <rPh sb="198" eb="199">
      <t>ワザワイ</t>
    </rPh>
    <rPh sb="225" eb="227">
      <t>ルイジ</t>
    </rPh>
    <rPh sb="227" eb="229">
      <t>ダンタイ</t>
    </rPh>
    <rPh sb="229" eb="231">
      <t>ヘイキン</t>
    </rPh>
    <rPh sb="231" eb="232">
      <t>チ</t>
    </rPh>
    <rPh sb="240" eb="241">
      <t>ヒク</t>
    </rPh>
    <rPh sb="251" eb="253">
      <t>キュウスイ</t>
    </rPh>
    <rPh sb="254" eb="255">
      <t>カカ</t>
    </rPh>
    <rPh sb="256" eb="258">
      <t>ヒヨウ</t>
    </rPh>
    <rPh sb="259" eb="261">
      <t>キュウスイ</t>
    </rPh>
    <rPh sb="261" eb="263">
      <t>シュウエキ</t>
    </rPh>
    <rPh sb="264" eb="265">
      <t>マカナ</t>
    </rPh>
    <rPh sb="271" eb="274">
      <t>クリ</t>
    </rPh>
    <rPh sb="275" eb="277">
      <t>イゾン</t>
    </rPh>
    <rPh sb="281" eb="283">
      <t>ジョウキョウ</t>
    </rPh>
    <rPh sb="289" eb="291">
      <t>テキセツ</t>
    </rPh>
    <rPh sb="292" eb="294">
      <t>リョウキン</t>
    </rPh>
    <rPh sb="294" eb="296">
      <t>シュウニュウ</t>
    </rPh>
    <rPh sb="297" eb="299">
      <t>カクホ</t>
    </rPh>
    <rPh sb="304" eb="306">
      <t>リョウキン</t>
    </rPh>
    <rPh sb="306" eb="308">
      <t>セッテイ</t>
    </rPh>
    <rPh sb="309" eb="311">
      <t>ミナオ</t>
    </rPh>
    <rPh sb="312" eb="314">
      <t>ヒツヨウ</t>
    </rPh>
    <rPh sb="333" eb="335">
      <t>ルイジ</t>
    </rPh>
    <rPh sb="335" eb="337">
      <t>ダンタイ</t>
    </rPh>
    <rPh sb="337" eb="340">
      <t>ヘイキンチ</t>
    </rPh>
    <rPh sb="348" eb="349">
      <t>ヒク</t>
    </rPh>
    <rPh sb="351" eb="352">
      <t>オサ</t>
    </rPh>
    <rPh sb="361" eb="363">
      <t>ルイジ</t>
    </rPh>
    <rPh sb="363" eb="365">
      <t>ダンタイ</t>
    </rPh>
    <rPh sb="365" eb="367">
      <t>ヘイキン</t>
    </rPh>
    <rPh sb="367" eb="368">
      <t>チ</t>
    </rPh>
    <rPh sb="395" eb="397">
      <t>ルイジ</t>
    </rPh>
    <rPh sb="397" eb="399">
      <t>ダンタイ</t>
    </rPh>
    <rPh sb="399" eb="401">
      <t>ヘイキン</t>
    </rPh>
    <rPh sb="401" eb="402">
      <t>チ</t>
    </rPh>
    <rPh sb="403" eb="407">
      <t>ウワマ</t>
    </rPh>
    <rPh sb="414" eb="415">
      <t>コ</t>
    </rPh>
    <rPh sb="417" eb="419">
      <t>カドウ</t>
    </rPh>
    <rPh sb="419" eb="420">
      <t>リツ</t>
    </rPh>
    <rPh sb="622" eb="624">
      <t>イジョウ</t>
    </rPh>
    <rPh sb="630" eb="632">
      <t>シセツ</t>
    </rPh>
    <rPh sb="632" eb="635">
      <t>シヨウリツ</t>
    </rPh>
    <rPh sb="636" eb="637">
      <t>ユウ</t>
    </rPh>
    <rPh sb="640" eb="641">
      <t>タカ</t>
    </rPh>
    <rPh sb="658" eb="660">
      <t>ケイエイ</t>
    </rPh>
    <rPh sb="660" eb="662">
      <t>シュウシ</t>
    </rPh>
    <rPh sb="662" eb="664">
      <t>ヒリツ</t>
    </rPh>
    <rPh sb="665" eb="667">
      <t>リョウキン</t>
    </rPh>
    <rPh sb="667" eb="670">
      <t>カイシュウリツ</t>
    </rPh>
    <rPh sb="671" eb="674">
      <t>テイスイジュン</t>
    </rPh>
    <rPh sb="681" eb="683">
      <t>ケンゼン</t>
    </rPh>
    <rPh sb="684" eb="686">
      <t>ケイエイ</t>
    </rPh>
    <rPh sb="702" eb="704">
      <t>ケイエイ</t>
    </rPh>
    <rPh sb="704" eb="706">
      <t>カイゼン</t>
    </rPh>
    <rPh sb="707" eb="70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</si>
</sst>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distributed"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0.53</c:v>
                </c:pt>
                <c:pt idx="1">
                  <c:v>0.81</c:v>
                </c:pt>
                <c:pt idx="2">
                  <c:v>0.65</c:v>
                </c:pt>
                <c:pt idx="3">
                  <c:v>0.34</c:v>
                </c:pt>
                <c:pt idx="4">
                  <c:v>0.52</c:v>
                </c:pt>
              </c:numCache>
            </c:numRef>
          </c:val>
          <c:extLst xmlns:c16r2="http://schemas.microsoft.com/office/drawing/2015/06/chart">
            <c:ext xmlns:c16="http://schemas.microsoft.com/office/drawing/2014/chart" uri="{C3380CC4-5D6E-409C-BE32-E72D297353CC}">
              <c16:uniqueId val="{00000000-A962-45BD-A7C6-5DF7649BA972}"/>
            </c:ext>
          </c:extLst>
        </c:ser>
        <c:dLbls>
          <c:showLegendKey val="0"/>
          <c:showVal val="0"/>
          <c:showCatName val="0"/>
          <c:showSerName val="0"/>
          <c:showPercent val="0"/>
          <c:showBubbleSize val="0"/>
        </c:dLbls>
        <c:gapWidth val="150"/>
        <c:axId val="209771216"/>
        <c:axId val="209773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A962-45BD-A7C6-5DF7649BA972}"/>
            </c:ext>
          </c:extLst>
        </c:ser>
        <c:dLbls>
          <c:showLegendKey val="0"/>
          <c:showVal val="0"/>
          <c:showCatName val="0"/>
          <c:showSerName val="0"/>
          <c:showPercent val="0"/>
          <c:showBubbleSize val="0"/>
        </c:dLbls>
        <c:marker val="1"/>
        <c:smooth val="0"/>
        <c:axId val="209771216"/>
        <c:axId val="209773176"/>
      </c:lineChart>
      <c:dateAx>
        <c:axId val="209771216"/>
        <c:scaling>
          <c:orientation val="minMax"/>
        </c:scaling>
        <c:delete val="1"/>
        <c:axPos val="b"/>
        <c:numFmt formatCode="&quot;H&quot;yy" sourceLinked="1"/>
        <c:majorTickMark val="none"/>
        <c:minorTickMark val="none"/>
        <c:tickLblPos val="none"/>
        <c:crossAx val="209773176"/>
        <c:crosses val="autoZero"/>
        <c:auto val="1"/>
        <c:lblOffset val="100"/>
        <c:baseTimeUnit val="years"/>
      </c:dateAx>
      <c:valAx>
        <c:axId val="20977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77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73.22</c:v>
                </c:pt>
                <c:pt idx="1">
                  <c:v>71.31</c:v>
                </c:pt>
                <c:pt idx="2">
                  <c:v>72</c:v>
                </c:pt>
                <c:pt idx="3">
                  <c:v>72.38</c:v>
                </c:pt>
                <c:pt idx="4">
                  <c:v>72.36</c:v>
                </c:pt>
              </c:numCache>
            </c:numRef>
          </c:val>
          <c:extLst xmlns:c16r2="http://schemas.microsoft.com/office/drawing/2015/06/chart">
            <c:ext xmlns:c16="http://schemas.microsoft.com/office/drawing/2014/chart" uri="{C3380CC4-5D6E-409C-BE32-E72D297353CC}">
              <c16:uniqueId val="{00000000-B0D0-45BA-9FE0-BEF05DFF2E5D}"/>
            </c:ext>
          </c:extLst>
        </c:ser>
        <c:dLbls>
          <c:showLegendKey val="0"/>
          <c:showVal val="0"/>
          <c:showCatName val="0"/>
          <c:showSerName val="0"/>
          <c:showPercent val="0"/>
          <c:showBubbleSize val="0"/>
        </c:dLbls>
        <c:gapWidth val="150"/>
        <c:axId val="272081192"/>
        <c:axId val="27208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B0D0-45BA-9FE0-BEF05DFF2E5D}"/>
            </c:ext>
          </c:extLst>
        </c:ser>
        <c:dLbls>
          <c:showLegendKey val="0"/>
          <c:showVal val="0"/>
          <c:showCatName val="0"/>
          <c:showSerName val="0"/>
          <c:showPercent val="0"/>
          <c:showBubbleSize val="0"/>
        </c:dLbls>
        <c:marker val="1"/>
        <c:smooth val="0"/>
        <c:axId val="272081192"/>
        <c:axId val="272082760"/>
      </c:lineChart>
      <c:dateAx>
        <c:axId val="272081192"/>
        <c:scaling>
          <c:orientation val="minMax"/>
        </c:scaling>
        <c:delete val="1"/>
        <c:axPos val="b"/>
        <c:numFmt formatCode="&quot;H&quot;yy" sourceLinked="1"/>
        <c:majorTickMark val="none"/>
        <c:minorTickMark val="none"/>
        <c:tickLblPos val="none"/>
        <c:crossAx val="272082760"/>
        <c:crosses val="autoZero"/>
        <c:auto val="1"/>
        <c:lblOffset val="100"/>
        <c:baseTimeUnit val="years"/>
      </c:dateAx>
      <c:valAx>
        <c:axId val="27208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8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92.76</c:v>
                </c:pt>
                <c:pt idx="1">
                  <c:v>94.94</c:v>
                </c:pt>
                <c:pt idx="2">
                  <c:v>93.07</c:v>
                </c:pt>
                <c:pt idx="3">
                  <c:v>92.62</c:v>
                </c:pt>
                <c:pt idx="4">
                  <c:v>94.87</c:v>
                </c:pt>
              </c:numCache>
            </c:numRef>
          </c:val>
          <c:extLst xmlns:c16r2="http://schemas.microsoft.com/office/drawing/2015/06/chart">
            <c:ext xmlns:c16="http://schemas.microsoft.com/office/drawing/2014/chart" uri="{C3380CC4-5D6E-409C-BE32-E72D297353CC}">
              <c16:uniqueId val="{00000000-BC84-409C-AE62-C7E558D6ED31}"/>
            </c:ext>
          </c:extLst>
        </c:ser>
        <c:dLbls>
          <c:showLegendKey val="0"/>
          <c:showVal val="0"/>
          <c:showCatName val="0"/>
          <c:showSerName val="0"/>
          <c:showPercent val="0"/>
          <c:showBubbleSize val="0"/>
        </c:dLbls>
        <c:gapWidth val="150"/>
        <c:axId val="271896208"/>
        <c:axId val="27188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BC84-409C-AE62-C7E558D6ED31}"/>
            </c:ext>
          </c:extLst>
        </c:ser>
        <c:dLbls>
          <c:showLegendKey val="0"/>
          <c:showVal val="0"/>
          <c:showCatName val="0"/>
          <c:showSerName val="0"/>
          <c:showPercent val="0"/>
          <c:showBubbleSize val="0"/>
        </c:dLbls>
        <c:marker val="1"/>
        <c:smooth val="0"/>
        <c:axId val="271896208"/>
        <c:axId val="271889936"/>
      </c:lineChart>
      <c:dateAx>
        <c:axId val="271896208"/>
        <c:scaling>
          <c:orientation val="minMax"/>
        </c:scaling>
        <c:delete val="1"/>
        <c:axPos val="b"/>
        <c:numFmt formatCode="&quot;H&quot;yy" sourceLinked="1"/>
        <c:majorTickMark val="none"/>
        <c:minorTickMark val="none"/>
        <c:tickLblPos val="none"/>
        <c:crossAx val="271889936"/>
        <c:crosses val="autoZero"/>
        <c:auto val="1"/>
        <c:lblOffset val="100"/>
        <c:baseTimeUnit val="years"/>
      </c:dateAx>
      <c:valAx>
        <c:axId val="27188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9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103.36</c:v>
                </c:pt>
                <c:pt idx="1">
                  <c:v>99.2</c:v>
                </c:pt>
                <c:pt idx="2">
                  <c:v>96.98</c:v>
                </c:pt>
                <c:pt idx="3">
                  <c:v>99.25</c:v>
                </c:pt>
                <c:pt idx="4">
                  <c:v>99.7</c:v>
                </c:pt>
              </c:numCache>
            </c:numRef>
          </c:val>
          <c:extLst xmlns:c16r2="http://schemas.microsoft.com/office/drawing/2015/06/chart">
            <c:ext xmlns:c16="http://schemas.microsoft.com/office/drawing/2014/chart" uri="{C3380CC4-5D6E-409C-BE32-E72D297353CC}">
              <c16:uniqueId val="{00000000-2921-4598-B953-DFDAB07522FB}"/>
            </c:ext>
          </c:extLst>
        </c:ser>
        <c:dLbls>
          <c:showLegendKey val="0"/>
          <c:showVal val="0"/>
          <c:showCatName val="0"/>
          <c:showSerName val="0"/>
          <c:showPercent val="0"/>
          <c:showBubbleSize val="0"/>
        </c:dLbls>
        <c:gapWidth val="150"/>
        <c:axId val="271893464"/>
        <c:axId val="27189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2921-4598-B953-DFDAB07522FB}"/>
            </c:ext>
          </c:extLst>
        </c:ser>
        <c:dLbls>
          <c:showLegendKey val="0"/>
          <c:showVal val="0"/>
          <c:showCatName val="0"/>
          <c:showSerName val="0"/>
          <c:showPercent val="0"/>
          <c:showBubbleSize val="0"/>
        </c:dLbls>
        <c:marker val="1"/>
        <c:smooth val="0"/>
        <c:axId val="271893464"/>
        <c:axId val="271892680"/>
      </c:lineChart>
      <c:dateAx>
        <c:axId val="271893464"/>
        <c:scaling>
          <c:orientation val="minMax"/>
        </c:scaling>
        <c:delete val="1"/>
        <c:axPos val="b"/>
        <c:numFmt formatCode="&quot;H&quot;yy" sourceLinked="1"/>
        <c:majorTickMark val="none"/>
        <c:minorTickMark val="none"/>
        <c:tickLblPos val="none"/>
        <c:crossAx val="271892680"/>
        <c:crosses val="autoZero"/>
        <c:auto val="1"/>
        <c:lblOffset val="100"/>
        <c:baseTimeUnit val="years"/>
      </c:dateAx>
      <c:valAx>
        <c:axId val="271892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89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51.91</c:v>
                </c:pt>
                <c:pt idx="1">
                  <c:v>52.09</c:v>
                </c:pt>
                <c:pt idx="2">
                  <c:v>52.93</c:v>
                </c:pt>
                <c:pt idx="3">
                  <c:v>53.23</c:v>
                </c:pt>
                <c:pt idx="4">
                  <c:v>53.79</c:v>
                </c:pt>
              </c:numCache>
            </c:numRef>
          </c:val>
          <c:extLst xmlns:c16r2="http://schemas.microsoft.com/office/drawing/2015/06/chart">
            <c:ext xmlns:c16="http://schemas.microsoft.com/office/drawing/2014/chart" uri="{C3380CC4-5D6E-409C-BE32-E72D297353CC}">
              <c16:uniqueId val="{00000000-D37D-4319-A54B-D623620F790E}"/>
            </c:ext>
          </c:extLst>
        </c:ser>
        <c:dLbls>
          <c:showLegendKey val="0"/>
          <c:showVal val="0"/>
          <c:showCatName val="0"/>
          <c:showSerName val="0"/>
          <c:showPercent val="0"/>
          <c:showBubbleSize val="0"/>
        </c:dLbls>
        <c:gapWidth val="150"/>
        <c:axId val="271896600"/>
        <c:axId val="27189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D37D-4319-A54B-D623620F790E}"/>
            </c:ext>
          </c:extLst>
        </c:ser>
        <c:dLbls>
          <c:showLegendKey val="0"/>
          <c:showVal val="0"/>
          <c:showCatName val="0"/>
          <c:showSerName val="0"/>
          <c:showPercent val="0"/>
          <c:showBubbleSize val="0"/>
        </c:dLbls>
        <c:marker val="1"/>
        <c:smooth val="0"/>
        <c:axId val="271896600"/>
        <c:axId val="271893856"/>
      </c:lineChart>
      <c:dateAx>
        <c:axId val="271896600"/>
        <c:scaling>
          <c:orientation val="minMax"/>
        </c:scaling>
        <c:delete val="1"/>
        <c:axPos val="b"/>
        <c:numFmt formatCode="&quot;H&quot;yy" sourceLinked="1"/>
        <c:majorTickMark val="none"/>
        <c:minorTickMark val="none"/>
        <c:tickLblPos val="none"/>
        <c:crossAx val="271893856"/>
        <c:crosses val="autoZero"/>
        <c:auto val="1"/>
        <c:lblOffset val="100"/>
        <c:baseTimeUnit val="years"/>
      </c:dateAx>
      <c:valAx>
        <c:axId val="2718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9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26.34</c:v>
                </c:pt>
                <c:pt idx="1">
                  <c:v>6.38</c:v>
                </c:pt>
                <c:pt idx="2">
                  <c:v>8.6999999999999993</c:v>
                </c:pt>
                <c:pt idx="3">
                  <c:v>9.24</c:v>
                </c:pt>
                <c:pt idx="4">
                  <c:v>10.26</c:v>
                </c:pt>
              </c:numCache>
            </c:numRef>
          </c:val>
          <c:extLst xmlns:c16r2="http://schemas.microsoft.com/office/drawing/2015/06/chart">
            <c:ext xmlns:c16="http://schemas.microsoft.com/office/drawing/2014/chart" uri="{C3380CC4-5D6E-409C-BE32-E72D297353CC}">
              <c16:uniqueId val="{00000000-B7A6-4740-8420-85FCCEA248FB}"/>
            </c:ext>
          </c:extLst>
        </c:ser>
        <c:dLbls>
          <c:showLegendKey val="0"/>
          <c:showVal val="0"/>
          <c:showCatName val="0"/>
          <c:showSerName val="0"/>
          <c:showPercent val="0"/>
          <c:showBubbleSize val="0"/>
        </c:dLbls>
        <c:gapWidth val="150"/>
        <c:axId val="271892288"/>
        <c:axId val="271896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B7A6-4740-8420-85FCCEA248FB}"/>
            </c:ext>
          </c:extLst>
        </c:ser>
        <c:dLbls>
          <c:showLegendKey val="0"/>
          <c:showVal val="0"/>
          <c:showCatName val="0"/>
          <c:showSerName val="0"/>
          <c:showPercent val="0"/>
          <c:showBubbleSize val="0"/>
        </c:dLbls>
        <c:marker val="1"/>
        <c:smooth val="0"/>
        <c:axId val="271892288"/>
        <c:axId val="271896992"/>
      </c:lineChart>
      <c:dateAx>
        <c:axId val="271892288"/>
        <c:scaling>
          <c:orientation val="minMax"/>
        </c:scaling>
        <c:delete val="1"/>
        <c:axPos val="b"/>
        <c:numFmt formatCode="&quot;H&quot;yy" sourceLinked="1"/>
        <c:majorTickMark val="none"/>
        <c:minorTickMark val="none"/>
        <c:tickLblPos val="none"/>
        <c:crossAx val="271896992"/>
        <c:crosses val="autoZero"/>
        <c:auto val="1"/>
        <c:lblOffset val="100"/>
        <c:baseTimeUnit val="years"/>
      </c:dateAx>
      <c:valAx>
        <c:axId val="2718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9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D8-4DA4-AADA-A65AA4A2CE55}"/>
            </c:ext>
          </c:extLst>
        </c:ser>
        <c:dLbls>
          <c:showLegendKey val="0"/>
          <c:showVal val="0"/>
          <c:showCatName val="0"/>
          <c:showSerName val="0"/>
          <c:showPercent val="0"/>
          <c:showBubbleSize val="0"/>
        </c:dLbls>
        <c:gapWidth val="150"/>
        <c:axId val="271891896"/>
        <c:axId val="27189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B7D8-4DA4-AADA-A65AA4A2CE55}"/>
            </c:ext>
          </c:extLst>
        </c:ser>
        <c:dLbls>
          <c:showLegendKey val="0"/>
          <c:showVal val="0"/>
          <c:showCatName val="0"/>
          <c:showSerName val="0"/>
          <c:showPercent val="0"/>
          <c:showBubbleSize val="0"/>
        </c:dLbls>
        <c:marker val="1"/>
        <c:smooth val="0"/>
        <c:axId val="271891896"/>
        <c:axId val="271891112"/>
      </c:lineChart>
      <c:dateAx>
        <c:axId val="271891896"/>
        <c:scaling>
          <c:orientation val="minMax"/>
        </c:scaling>
        <c:delete val="1"/>
        <c:axPos val="b"/>
        <c:numFmt formatCode="&quot;H&quot;yy" sourceLinked="1"/>
        <c:majorTickMark val="none"/>
        <c:minorTickMark val="none"/>
        <c:tickLblPos val="none"/>
        <c:crossAx val="271891112"/>
        <c:crosses val="autoZero"/>
        <c:auto val="1"/>
        <c:lblOffset val="100"/>
        <c:baseTimeUnit val="years"/>
      </c:dateAx>
      <c:valAx>
        <c:axId val="271891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189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1783.96</c:v>
                </c:pt>
                <c:pt idx="1">
                  <c:v>1501.74</c:v>
                </c:pt>
                <c:pt idx="2">
                  <c:v>1699.32</c:v>
                </c:pt>
                <c:pt idx="3">
                  <c:v>1636.22</c:v>
                </c:pt>
                <c:pt idx="4">
                  <c:v>1336.17</c:v>
                </c:pt>
              </c:numCache>
            </c:numRef>
          </c:val>
          <c:extLst xmlns:c16r2="http://schemas.microsoft.com/office/drawing/2015/06/chart">
            <c:ext xmlns:c16="http://schemas.microsoft.com/office/drawing/2014/chart" uri="{C3380CC4-5D6E-409C-BE32-E72D297353CC}">
              <c16:uniqueId val="{00000000-A21A-4023-A27E-3333DF2E8C41}"/>
            </c:ext>
          </c:extLst>
        </c:ser>
        <c:dLbls>
          <c:showLegendKey val="0"/>
          <c:showVal val="0"/>
          <c:showCatName val="0"/>
          <c:showSerName val="0"/>
          <c:showPercent val="0"/>
          <c:showBubbleSize val="0"/>
        </c:dLbls>
        <c:gapWidth val="150"/>
        <c:axId val="272084328"/>
        <c:axId val="27208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A21A-4023-A27E-3333DF2E8C41}"/>
            </c:ext>
          </c:extLst>
        </c:ser>
        <c:dLbls>
          <c:showLegendKey val="0"/>
          <c:showVal val="0"/>
          <c:showCatName val="0"/>
          <c:showSerName val="0"/>
          <c:showPercent val="0"/>
          <c:showBubbleSize val="0"/>
        </c:dLbls>
        <c:marker val="1"/>
        <c:smooth val="0"/>
        <c:axId val="272084328"/>
        <c:axId val="272083544"/>
      </c:lineChart>
      <c:dateAx>
        <c:axId val="272084328"/>
        <c:scaling>
          <c:orientation val="minMax"/>
        </c:scaling>
        <c:delete val="1"/>
        <c:axPos val="b"/>
        <c:numFmt formatCode="&quot;H&quot;yy" sourceLinked="1"/>
        <c:majorTickMark val="none"/>
        <c:minorTickMark val="none"/>
        <c:tickLblPos val="none"/>
        <c:crossAx val="272083544"/>
        <c:crosses val="autoZero"/>
        <c:auto val="1"/>
        <c:lblOffset val="100"/>
        <c:baseTimeUnit val="years"/>
      </c:dateAx>
      <c:valAx>
        <c:axId val="272083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08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BA0-4DD8-AC36-3E73D345DE56}"/>
            </c:ext>
          </c:extLst>
        </c:ser>
        <c:dLbls>
          <c:showLegendKey val="0"/>
          <c:showVal val="0"/>
          <c:showCatName val="0"/>
          <c:showSerName val="0"/>
          <c:showPercent val="0"/>
          <c:showBubbleSize val="0"/>
        </c:dLbls>
        <c:gapWidth val="150"/>
        <c:axId val="272081584"/>
        <c:axId val="27207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2BA0-4DD8-AC36-3E73D345DE56}"/>
            </c:ext>
          </c:extLst>
        </c:ser>
        <c:dLbls>
          <c:showLegendKey val="0"/>
          <c:showVal val="0"/>
          <c:showCatName val="0"/>
          <c:showSerName val="0"/>
          <c:showPercent val="0"/>
          <c:showBubbleSize val="0"/>
        </c:dLbls>
        <c:marker val="1"/>
        <c:smooth val="0"/>
        <c:axId val="272081584"/>
        <c:axId val="272079624"/>
      </c:lineChart>
      <c:dateAx>
        <c:axId val="272081584"/>
        <c:scaling>
          <c:orientation val="minMax"/>
        </c:scaling>
        <c:delete val="1"/>
        <c:axPos val="b"/>
        <c:numFmt formatCode="&quot;H&quot;yy" sourceLinked="1"/>
        <c:majorTickMark val="none"/>
        <c:minorTickMark val="none"/>
        <c:tickLblPos val="none"/>
        <c:crossAx val="272079624"/>
        <c:crosses val="autoZero"/>
        <c:auto val="1"/>
        <c:lblOffset val="100"/>
        <c:baseTimeUnit val="years"/>
      </c:dateAx>
      <c:valAx>
        <c:axId val="272079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208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92.2</c:v>
                </c:pt>
                <c:pt idx="1">
                  <c:v>86.91</c:v>
                </c:pt>
                <c:pt idx="2">
                  <c:v>84.28</c:v>
                </c:pt>
                <c:pt idx="3">
                  <c:v>87.27</c:v>
                </c:pt>
                <c:pt idx="4">
                  <c:v>62.38</c:v>
                </c:pt>
              </c:numCache>
            </c:numRef>
          </c:val>
          <c:extLst xmlns:c16r2="http://schemas.microsoft.com/office/drawing/2015/06/chart">
            <c:ext xmlns:c16="http://schemas.microsoft.com/office/drawing/2014/chart" uri="{C3380CC4-5D6E-409C-BE32-E72D297353CC}">
              <c16:uniqueId val="{00000000-9D0E-4E94-8F2B-EB84FF2EC89F}"/>
            </c:ext>
          </c:extLst>
        </c:ser>
        <c:dLbls>
          <c:showLegendKey val="0"/>
          <c:showVal val="0"/>
          <c:showCatName val="0"/>
          <c:showSerName val="0"/>
          <c:showPercent val="0"/>
          <c:showBubbleSize val="0"/>
        </c:dLbls>
        <c:gapWidth val="150"/>
        <c:axId val="272085504"/>
        <c:axId val="27207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9D0E-4E94-8F2B-EB84FF2EC89F}"/>
            </c:ext>
          </c:extLst>
        </c:ser>
        <c:dLbls>
          <c:showLegendKey val="0"/>
          <c:showVal val="0"/>
          <c:showCatName val="0"/>
          <c:showSerName val="0"/>
          <c:showPercent val="0"/>
          <c:showBubbleSize val="0"/>
        </c:dLbls>
        <c:marker val="1"/>
        <c:smooth val="0"/>
        <c:axId val="272085504"/>
        <c:axId val="272078840"/>
      </c:lineChart>
      <c:dateAx>
        <c:axId val="272085504"/>
        <c:scaling>
          <c:orientation val="minMax"/>
        </c:scaling>
        <c:delete val="1"/>
        <c:axPos val="b"/>
        <c:numFmt formatCode="&quot;H&quot;yy" sourceLinked="1"/>
        <c:majorTickMark val="none"/>
        <c:minorTickMark val="none"/>
        <c:tickLblPos val="none"/>
        <c:crossAx val="272078840"/>
        <c:crosses val="autoZero"/>
        <c:auto val="1"/>
        <c:lblOffset val="100"/>
        <c:baseTimeUnit val="years"/>
      </c:dateAx>
      <c:valAx>
        <c:axId val="27207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152.15</c:v>
                </c:pt>
                <c:pt idx="1">
                  <c:v>160.65</c:v>
                </c:pt>
                <c:pt idx="2">
                  <c:v>164.9</c:v>
                </c:pt>
                <c:pt idx="3">
                  <c:v>158.71</c:v>
                </c:pt>
                <c:pt idx="4">
                  <c:v>159.54</c:v>
                </c:pt>
              </c:numCache>
            </c:numRef>
          </c:val>
          <c:extLst xmlns:c16r2="http://schemas.microsoft.com/office/drawing/2015/06/chart">
            <c:ext xmlns:c16="http://schemas.microsoft.com/office/drawing/2014/chart" uri="{C3380CC4-5D6E-409C-BE32-E72D297353CC}">
              <c16:uniqueId val="{00000000-E650-41CB-85A4-0D5D6125FC15}"/>
            </c:ext>
          </c:extLst>
        </c:ser>
        <c:dLbls>
          <c:showLegendKey val="0"/>
          <c:showVal val="0"/>
          <c:showCatName val="0"/>
          <c:showSerName val="0"/>
          <c:showPercent val="0"/>
          <c:showBubbleSize val="0"/>
        </c:dLbls>
        <c:gapWidth val="150"/>
        <c:axId val="272079232"/>
        <c:axId val="2720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E650-41CB-85A4-0D5D6125FC15}"/>
            </c:ext>
          </c:extLst>
        </c:ser>
        <c:dLbls>
          <c:showLegendKey val="0"/>
          <c:showVal val="0"/>
          <c:showCatName val="0"/>
          <c:showSerName val="0"/>
          <c:showPercent val="0"/>
          <c:showBubbleSize val="0"/>
        </c:dLbls>
        <c:marker val="1"/>
        <c:smooth val="0"/>
        <c:axId val="272079232"/>
        <c:axId val="272082368"/>
      </c:lineChart>
      <c:dateAx>
        <c:axId val="272079232"/>
        <c:scaling>
          <c:orientation val="minMax"/>
        </c:scaling>
        <c:delete val="1"/>
        <c:axPos val="b"/>
        <c:numFmt formatCode="&quot;H&quot;yy" sourceLinked="1"/>
        <c:majorTickMark val="none"/>
        <c:minorTickMark val="none"/>
        <c:tickLblPos val="none"/>
        <c:crossAx val="272082368"/>
        <c:crosses val="autoZero"/>
        <c:auto val="1"/>
        <c:lblOffset val="100"/>
        <c:baseTimeUnit val="years"/>
      </c:dateAx>
      <c:valAx>
        <c:axId val="2720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0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45"/>
      <c r="BO5" s="3"/>
      <c r="BP5" s="3"/>
      <c r="BQ5" s="3"/>
      <c r="BR5" s="3"/>
      <c r="BS5" s="3"/>
      <c r="BT5" s="3"/>
      <c r="BU5" s="3"/>
      <c r="BV5" s="3"/>
      <c r="BW5" s="3"/>
      <c r="BX5" s="3"/>
      <c r="BY5" s="3"/>
      <c r="BZ5" s="3"/>
    </row>
    <row r="6" spans="1:78" ht="18.75" customHeight="1" x14ac:dyDescent="0.15">
      <c r="A6" s="2"/>
      <c r="B6" s="86" t="str">
        <f>データ!H6</f>
        <v>三重県　川越町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A6</v>
      </c>
      <c r="X8" s="84"/>
      <c r="Y8" s="84"/>
      <c r="Z8" s="84"/>
      <c r="AA8" s="84"/>
      <c r="AB8" s="84"/>
      <c r="AC8" s="84"/>
      <c r="AD8" s="84" t="str">
        <f>データ!$M$6</f>
        <v>非設置</v>
      </c>
      <c r="AE8" s="84"/>
      <c r="AF8" s="84"/>
      <c r="AG8" s="84"/>
      <c r="AH8" s="84"/>
      <c r="AI8" s="84"/>
      <c r="AJ8" s="84"/>
      <c r="AK8" s="4"/>
      <c r="AL8" s="72">
        <f>データ!$R$6</f>
        <v>15233</v>
      </c>
      <c r="AM8" s="72"/>
      <c r="AN8" s="72"/>
      <c r="AO8" s="72"/>
      <c r="AP8" s="72"/>
      <c r="AQ8" s="72"/>
      <c r="AR8" s="72"/>
      <c r="AS8" s="72"/>
      <c r="AT8" s="68">
        <f>データ!$S$6</f>
        <v>8.73</v>
      </c>
      <c r="AU8" s="69"/>
      <c r="AV8" s="69"/>
      <c r="AW8" s="69"/>
      <c r="AX8" s="69"/>
      <c r="AY8" s="69"/>
      <c r="AZ8" s="69"/>
      <c r="BA8" s="69"/>
      <c r="BB8" s="71">
        <f>データ!$T$6</f>
        <v>1744.9</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97.93</v>
      </c>
      <c r="J10" s="69"/>
      <c r="K10" s="69"/>
      <c r="L10" s="69"/>
      <c r="M10" s="69"/>
      <c r="N10" s="69"/>
      <c r="O10" s="70"/>
      <c r="P10" s="71">
        <f>データ!$P$6</f>
        <v>100</v>
      </c>
      <c r="Q10" s="71"/>
      <c r="R10" s="71"/>
      <c r="S10" s="71"/>
      <c r="T10" s="71"/>
      <c r="U10" s="71"/>
      <c r="V10" s="71"/>
      <c r="W10" s="72">
        <f>データ!$Q$6</f>
        <v>2066</v>
      </c>
      <c r="X10" s="72"/>
      <c r="Y10" s="72"/>
      <c r="Z10" s="72"/>
      <c r="AA10" s="72"/>
      <c r="AB10" s="72"/>
      <c r="AC10" s="72"/>
      <c r="AD10" s="2"/>
      <c r="AE10" s="2"/>
      <c r="AF10" s="2"/>
      <c r="AG10" s="2"/>
      <c r="AH10" s="4"/>
      <c r="AI10" s="4"/>
      <c r="AJ10" s="4"/>
      <c r="AK10" s="4"/>
      <c r="AL10" s="72">
        <f>データ!$U$6</f>
        <v>15283</v>
      </c>
      <c r="AM10" s="72"/>
      <c r="AN10" s="72"/>
      <c r="AO10" s="72"/>
      <c r="AP10" s="72"/>
      <c r="AQ10" s="72"/>
      <c r="AR10" s="72"/>
      <c r="AS10" s="72"/>
      <c r="AT10" s="68">
        <f>データ!$V$6</f>
        <v>8.02</v>
      </c>
      <c r="AU10" s="69"/>
      <c r="AV10" s="69"/>
      <c r="AW10" s="69"/>
      <c r="AX10" s="69"/>
      <c r="AY10" s="69"/>
      <c r="AZ10" s="69"/>
      <c r="BA10" s="69"/>
      <c r="BB10" s="71">
        <f>データ!$W$6</f>
        <v>1905.61</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6" t="s">
        <v>25</v>
      </c>
      <c r="BM14" s="47"/>
      <c r="BN14" s="47"/>
      <c r="BO14" s="47"/>
      <c r="BP14" s="47"/>
      <c r="BQ14" s="47"/>
      <c r="BR14" s="47"/>
      <c r="BS14" s="47"/>
      <c r="BT14" s="47"/>
      <c r="BU14" s="47"/>
      <c r="BV14" s="47"/>
      <c r="BW14" s="47"/>
      <c r="BX14" s="47"/>
      <c r="BY14" s="47"/>
      <c r="BZ14" s="48"/>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9"/>
      <c r="BM15" s="50"/>
      <c r="BN15" s="50"/>
      <c r="BO15" s="50"/>
      <c r="BP15" s="50"/>
      <c r="BQ15" s="50"/>
      <c r="BR15" s="50"/>
      <c r="BS15" s="50"/>
      <c r="BT15" s="50"/>
      <c r="BU15" s="50"/>
      <c r="BV15" s="50"/>
      <c r="BW15" s="50"/>
      <c r="BX15" s="50"/>
      <c r="BY15" s="50"/>
      <c r="BZ15" s="5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2" t="s">
        <v>112</v>
      </c>
      <c r="BM16" s="53"/>
      <c r="BN16" s="53"/>
      <c r="BO16" s="53"/>
      <c r="BP16" s="53"/>
      <c r="BQ16" s="53"/>
      <c r="BR16" s="53"/>
      <c r="BS16" s="53"/>
      <c r="BT16" s="53"/>
      <c r="BU16" s="53"/>
      <c r="BV16" s="53"/>
      <c r="BW16" s="53"/>
      <c r="BX16" s="53"/>
      <c r="BY16" s="53"/>
      <c r="BZ16" s="5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2"/>
      <c r="BM17" s="53"/>
      <c r="BN17" s="53"/>
      <c r="BO17" s="53"/>
      <c r="BP17" s="53"/>
      <c r="BQ17" s="53"/>
      <c r="BR17" s="53"/>
      <c r="BS17" s="53"/>
      <c r="BT17" s="53"/>
      <c r="BU17" s="53"/>
      <c r="BV17" s="53"/>
      <c r="BW17" s="53"/>
      <c r="BX17" s="53"/>
      <c r="BY17" s="53"/>
      <c r="BZ17" s="5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2"/>
      <c r="BM18" s="53"/>
      <c r="BN18" s="53"/>
      <c r="BO18" s="53"/>
      <c r="BP18" s="53"/>
      <c r="BQ18" s="53"/>
      <c r="BR18" s="53"/>
      <c r="BS18" s="53"/>
      <c r="BT18" s="53"/>
      <c r="BU18" s="53"/>
      <c r="BV18" s="53"/>
      <c r="BW18" s="53"/>
      <c r="BX18" s="53"/>
      <c r="BY18" s="53"/>
      <c r="BZ18" s="5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2"/>
      <c r="BM19" s="53"/>
      <c r="BN19" s="53"/>
      <c r="BO19" s="53"/>
      <c r="BP19" s="53"/>
      <c r="BQ19" s="53"/>
      <c r="BR19" s="53"/>
      <c r="BS19" s="53"/>
      <c r="BT19" s="53"/>
      <c r="BU19" s="53"/>
      <c r="BV19" s="53"/>
      <c r="BW19" s="53"/>
      <c r="BX19" s="53"/>
      <c r="BY19" s="53"/>
      <c r="BZ19" s="5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2"/>
      <c r="BM20" s="53"/>
      <c r="BN20" s="53"/>
      <c r="BO20" s="53"/>
      <c r="BP20" s="53"/>
      <c r="BQ20" s="53"/>
      <c r="BR20" s="53"/>
      <c r="BS20" s="53"/>
      <c r="BT20" s="53"/>
      <c r="BU20" s="53"/>
      <c r="BV20" s="53"/>
      <c r="BW20" s="53"/>
      <c r="BX20" s="53"/>
      <c r="BY20" s="53"/>
      <c r="BZ20" s="5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2"/>
      <c r="BM21" s="53"/>
      <c r="BN21" s="53"/>
      <c r="BO21" s="53"/>
      <c r="BP21" s="53"/>
      <c r="BQ21" s="53"/>
      <c r="BR21" s="53"/>
      <c r="BS21" s="53"/>
      <c r="BT21" s="53"/>
      <c r="BU21" s="53"/>
      <c r="BV21" s="53"/>
      <c r="BW21" s="53"/>
      <c r="BX21" s="53"/>
      <c r="BY21" s="53"/>
      <c r="BZ21" s="5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2"/>
      <c r="BM22" s="53"/>
      <c r="BN22" s="53"/>
      <c r="BO22" s="53"/>
      <c r="BP22" s="53"/>
      <c r="BQ22" s="53"/>
      <c r="BR22" s="53"/>
      <c r="BS22" s="53"/>
      <c r="BT22" s="53"/>
      <c r="BU22" s="53"/>
      <c r="BV22" s="53"/>
      <c r="BW22" s="53"/>
      <c r="BX22" s="53"/>
      <c r="BY22" s="53"/>
      <c r="BZ22" s="5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2"/>
      <c r="BM23" s="53"/>
      <c r="BN23" s="53"/>
      <c r="BO23" s="53"/>
      <c r="BP23" s="53"/>
      <c r="BQ23" s="53"/>
      <c r="BR23" s="53"/>
      <c r="BS23" s="53"/>
      <c r="BT23" s="53"/>
      <c r="BU23" s="53"/>
      <c r="BV23" s="53"/>
      <c r="BW23" s="53"/>
      <c r="BX23" s="53"/>
      <c r="BY23" s="53"/>
      <c r="BZ23" s="5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2"/>
      <c r="BM24" s="53"/>
      <c r="BN24" s="53"/>
      <c r="BO24" s="53"/>
      <c r="BP24" s="53"/>
      <c r="BQ24" s="53"/>
      <c r="BR24" s="53"/>
      <c r="BS24" s="53"/>
      <c r="BT24" s="53"/>
      <c r="BU24" s="53"/>
      <c r="BV24" s="53"/>
      <c r="BW24" s="53"/>
      <c r="BX24" s="53"/>
      <c r="BY24" s="53"/>
      <c r="BZ24" s="5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2"/>
      <c r="BM25" s="53"/>
      <c r="BN25" s="53"/>
      <c r="BO25" s="53"/>
      <c r="BP25" s="53"/>
      <c r="BQ25" s="53"/>
      <c r="BR25" s="53"/>
      <c r="BS25" s="53"/>
      <c r="BT25" s="53"/>
      <c r="BU25" s="53"/>
      <c r="BV25" s="53"/>
      <c r="BW25" s="53"/>
      <c r="BX25" s="53"/>
      <c r="BY25" s="53"/>
      <c r="BZ25" s="5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2"/>
      <c r="BM26" s="53"/>
      <c r="BN26" s="53"/>
      <c r="BO26" s="53"/>
      <c r="BP26" s="53"/>
      <c r="BQ26" s="53"/>
      <c r="BR26" s="53"/>
      <c r="BS26" s="53"/>
      <c r="BT26" s="53"/>
      <c r="BU26" s="53"/>
      <c r="BV26" s="53"/>
      <c r="BW26" s="53"/>
      <c r="BX26" s="53"/>
      <c r="BY26" s="53"/>
      <c r="BZ26" s="5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2"/>
      <c r="BM27" s="53"/>
      <c r="BN27" s="53"/>
      <c r="BO27" s="53"/>
      <c r="BP27" s="53"/>
      <c r="BQ27" s="53"/>
      <c r="BR27" s="53"/>
      <c r="BS27" s="53"/>
      <c r="BT27" s="53"/>
      <c r="BU27" s="53"/>
      <c r="BV27" s="53"/>
      <c r="BW27" s="53"/>
      <c r="BX27" s="53"/>
      <c r="BY27" s="53"/>
      <c r="BZ27" s="5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2"/>
      <c r="BM28" s="53"/>
      <c r="BN28" s="53"/>
      <c r="BO28" s="53"/>
      <c r="BP28" s="53"/>
      <c r="BQ28" s="53"/>
      <c r="BR28" s="53"/>
      <c r="BS28" s="53"/>
      <c r="BT28" s="53"/>
      <c r="BU28" s="53"/>
      <c r="BV28" s="53"/>
      <c r="BW28" s="53"/>
      <c r="BX28" s="53"/>
      <c r="BY28" s="53"/>
      <c r="BZ28" s="5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2"/>
      <c r="BM29" s="53"/>
      <c r="BN29" s="53"/>
      <c r="BO29" s="53"/>
      <c r="BP29" s="53"/>
      <c r="BQ29" s="53"/>
      <c r="BR29" s="53"/>
      <c r="BS29" s="53"/>
      <c r="BT29" s="53"/>
      <c r="BU29" s="53"/>
      <c r="BV29" s="53"/>
      <c r="BW29" s="53"/>
      <c r="BX29" s="53"/>
      <c r="BY29" s="53"/>
      <c r="BZ29" s="5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2"/>
      <c r="BM30" s="53"/>
      <c r="BN30" s="53"/>
      <c r="BO30" s="53"/>
      <c r="BP30" s="53"/>
      <c r="BQ30" s="53"/>
      <c r="BR30" s="53"/>
      <c r="BS30" s="53"/>
      <c r="BT30" s="53"/>
      <c r="BU30" s="53"/>
      <c r="BV30" s="53"/>
      <c r="BW30" s="53"/>
      <c r="BX30" s="53"/>
      <c r="BY30" s="53"/>
      <c r="BZ30" s="5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2"/>
      <c r="BM31" s="53"/>
      <c r="BN31" s="53"/>
      <c r="BO31" s="53"/>
      <c r="BP31" s="53"/>
      <c r="BQ31" s="53"/>
      <c r="BR31" s="53"/>
      <c r="BS31" s="53"/>
      <c r="BT31" s="53"/>
      <c r="BU31" s="53"/>
      <c r="BV31" s="53"/>
      <c r="BW31" s="53"/>
      <c r="BX31" s="53"/>
      <c r="BY31" s="53"/>
      <c r="BZ31" s="5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2"/>
      <c r="BM32" s="53"/>
      <c r="BN32" s="53"/>
      <c r="BO32" s="53"/>
      <c r="BP32" s="53"/>
      <c r="BQ32" s="53"/>
      <c r="BR32" s="53"/>
      <c r="BS32" s="53"/>
      <c r="BT32" s="53"/>
      <c r="BU32" s="53"/>
      <c r="BV32" s="53"/>
      <c r="BW32" s="53"/>
      <c r="BX32" s="53"/>
      <c r="BY32" s="53"/>
      <c r="BZ32" s="5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2"/>
      <c r="BM33" s="53"/>
      <c r="BN33" s="53"/>
      <c r="BO33" s="53"/>
      <c r="BP33" s="53"/>
      <c r="BQ33" s="53"/>
      <c r="BR33" s="53"/>
      <c r="BS33" s="53"/>
      <c r="BT33" s="53"/>
      <c r="BU33" s="53"/>
      <c r="BV33" s="53"/>
      <c r="BW33" s="53"/>
      <c r="BX33" s="53"/>
      <c r="BY33" s="53"/>
      <c r="BZ33" s="5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2"/>
      <c r="BM34" s="53"/>
      <c r="BN34" s="53"/>
      <c r="BO34" s="53"/>
      <c r="BP34" s="53"/>
      <c r="BQ34" s="53"/>
      <c r="BR34" s="53"/>
      <c r="BS34" s="53"/>
      <c r="BT34" s="53"/>
      <c r="BU34" s="53"/>
      <c r="BV34" s="53"/>
      <c r="BW34" s="53"/>
      <c r="BX34" s="53"/>
      <c r="BY34" s="53"/>
      <c r="BZ34" s="5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2"/>
      <c r="BM35" s="53"/>
      <c r="BN35" s="53"/>
      <c r="BO35" s="53"/>
      <c r="BP35" s="53"/>
      <c r="BQ35" s="53"/>
      <c r="BR35" s="53"/>
      <c r="BS35" s="53"/>
      <c r="BT35" s="53"/>
      <c r="BU35" s="53"/>
      <c r="BV35" s="53"/>
      <c r="BW35" s="53"/>
      <c r="BX35" s="53"/>
      <c r="BY35" s="53"/>
      <c r="BZ35" s="5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2"/>
      <c r="BM36" s="53"/>
      <c r="BN36" s="53"/>
      <c r="BO36" s="53"/>
      <c r="BP36" s="53"/>
      <c r="BQ36" s="53"/>
      <c r="BR36" s="53"/>
      <c r="BS36" s="53"/>
      <c r="BT36" s="53"/>
      <c r="BU36" s="53"/>
      <c r="BV36" s="53"/>
      <c r="BW36" s="53"/>
      <c r="BX36" s="53"/>
      <c r="BY36" s="53"/>
      <c r="BZ36" s="5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2"/>
      <c r="BM37" s="53"/>
      <c r="BN37" s="53"/>
      <c r="BO37" s="53"/>
      <c r="BP37" s="53"/>
      <c r="BQ37" s="53"/>
      <c r="BR37" s="53"/>
      <c r="BS37" s="53"/>
      <c r="BT37" s="53"/>
      <c r="BU37" s="53"/>
      <c r="BV37" s="53"/>
      <c r="BW37" s="53"/>
      <c r="BX37" s="53"/>
      <c r="BY37" s="53"/>
      <c r="BZ37" s="5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2"/>
      <c r="BM38" s="53"/>
      <c r="BN38" s="53"/>
      <c r="BO38" s="53"/>
      <c r="BP38" s="53"/>
      <c r="BQ38" s="53"/>
      <c r="BR38" s="53"/>
      <c r="BS38" s="53"/>
      <c r="BT38" s="53"/>
      <c r="BU38" s="53"/>
      <c r="BV38" s="53"/>
      <c r="BW38" s="53"/>
      <c r="BX38" s="53"/>
      <c r="BY38" s="53"/>
      <c r="BZ38" s="5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2"/>
      <c r="BM39" s="53"/>
      <c r="BN39" s="53"/>
      <c r="BO39" s="53"/>
      <c r="BP39" s="53"/>
      <c r="BQ39" s="53"/>
      <c r="BR39" s="53"/>
      <c r="BS39" s="53"/>
      <c r="BT39" s="53"/>
      <c r="BU39" s="53"/>
      <c r="BV39" s="53"/>
      <c r="BW39" s="53"/>
      <c r="BX39" s="53"/>
      <c r="BY39" s="53"/>
      <c r="BZ39" s="5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2"/>
      <c r="BM40" s="53"/>
      <c r="BN40" s="53"/>
      <c r="BO40" s="53"/>
      <c r="BP40" s="53"/>
      <c r="BQ40" s="53"/>
      <c r="BR40" s="53"/>
      <c r="BS40" s="53"/>
      <c r="BT40" s="53"/>
      <c r="BU40" s="53"/>
      <c r="BV40" s="53"/>
      <c r="BW40" s="53"/>
      <c r="BX40" s="53"/>
      <c r="BY40" s="53"/>
      <c r="BZ40" s="5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2"/>
      <c r="BM41" s="53"/>
      <c r="BN41" s="53"/>
      <c r="BO41" s="53"/>
      <c r="BP41" s="53"/>
      <c r="BQ41" s="53"/>
      <c r="BR41" s="53"/>
      <c r="BS41" s="53"/>
      <c r="BT41" s="53"/>
      <c r="BU41" s="53"/>
      <c r="BV41" s="53"/>
      <c r="BW41" s="53"/>
      <c r="BX41" s="53"/>
      <c r="BY41" s="53"/>
      <c r="BZ41" s="5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2"/>
      <c r="BM42" s="53"/>
      <c r="BN42" s="53"/>
      <c r="BO42" s="53"/>
      <c r="BP42" s="53"/>
      <c r="BQ42" s="53"/>
      <c r="BR42" s="53"/>
      <c r="BS42" s="53"/>
      <c r="BT42" s="53"/>
      <c r="BU42" s="53"/>
      <c r="BV42" s="53"/>
      <c r="BW42" s="53"/>
      <c r="BX42" s="53"/>
      <c r="BY42" s="53"/>
      <c r="BZ42" s="5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2"/>
      <c r="BM43" s="53"/>
      <c r="BN43" s="53"/>
      <c r="BO43" s="53"/>
      <c r="BP43" s="53"/>
      <c r="BQ43" s="53"/>
      <c r="BR43" s="53"/>
      <c r="BS43" s="53"/>
      <c r="BT43" s="53"/>
      <c r="BU43" s="53"/>
      <c r="BV43" s="53"/>
      <c r="BW43" s="53"/>
      <c r="BX43" s="53"/>
      <c r="BY43" s="53"/>
      <c r="BZ43" s="5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6" t="s">
        <v>26</v>
      </c>
      <c r="BM45" s="47"/>
      <c r="BN45" s="47"/>
      <c r="BO45" s="47"/>
      <c r="BP45" s="47"/>
      <c r="BQ45" s="47"/>
      <c r="BR45" s="47"/>
      <c r="BS45" s="47"/>
      <c r="BT45" s="47"/>
      <c r="BU45" s="47"/>
      <c r="BV45" s="47"/>
      <c r="BW45" s="47"/>
      <c r="BX45" s="47"/>
      <c r="BY45" s="47"/>
      <c r="BZ45" s="4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2" t="s">
        <v>110</v>
      </c>
      <c r="BM47" s="53"/>
      <c r="BN47" s="53"/>
      <c r="BO47" s="53"/>
      <c r="BP47" s="53"/>
      <c r="BQ47" s="53"/>
      <c r="BR47" s="53"/>
      <c r="BS47" s="53"/>
      <c r="BT47" s="53"/>
      <c r="BU47" s="53"/>
      <c r="BV47" s="53"/>
      <c r="BW47" s="53"/>
      <c r="BX47" s="53"/>
      <c r="BY47" s="53"/>
      <c r="BZ47" s="5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2"/>
      <c r="BM48" s="53"/>
      <c r="BN48" s="53"/>
      <c r="BO48" s="53"/>
      <c r="BP48" s="53"/>
      <c r="BQ48" s="53"/>
      <c r="BR48" s="53"/>
      <c r="BS48" s="53"/>
      <c r="BT48" s="53"/>
      <c r="BU48" s="53"/>
      <c r="BV48" s="53"/>
      <c r="BW48" s="53"/>
      <c r="BX48" s="53"/>
      <c r="BY48" s="53"/>
      <c r="BZ48" s="5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2"/>
      <c r="BM49" s="53"/>
      <c r="BN49" s="53"/>
      <c r="BO49" s="53"/>
      <c r="BP49" s="53"/>
      <c r="BQ49" s="53"/>
      <c r="BR49" s="53"/>
      <c r="BS49" s="53"/>
      <c r="BT49" s="53"/>
      <c r="BU49" s="53"/>
      <c r="BV49" s="53"/>
      <c r="BW49" s="53"/>
      <c r="BX49" s="53"/>
      <c r="BY49" s="53"/>
      <c r="BZ49" s="5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2"/>
      <c r="BM50" s="53"/>
      <c r="BN50" s="53"/>
      <c r="BO50" s="53"/>
      <c r="BP50" s="53"/>
      <c r="BQ50" s="53"/>
      <c r="BR50" s="53"/>
      <c r="BS50" s="53"/>
      <c r="BT50" s="53"/>
      <c r="BU50" s="53"/>
      <c r="BV50" s="53"/>
      <c r="BW50" s="53"/>
      <c r="BX50" s="53"/>
      <c r="BY50" s="53"/>
      <c r="BZ50" s="5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2"/>
      <c r="BM51" s="53"/>
      <c r="BN51" s="53"/>
      <c r="BO51" s="53"/>
      <c r="BP51" s="53"/>
      <c r="BQ51" s="53"/>
      <c r="BR51" s="53"/>
      <c r="BS51" s="53"/>
      <c r="BT51" s="53"/>
      <c r="BU51" s="53"/>
      <c r="BV51" s="53"/>
      <c r="BW51" s="53"/>
      <c r="BX51" s="53"/>
      <c r="BY51" s="53"/>
      <c r="BZ51" s="5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2"/>
      <c r="BM52" s="53"/>
      <c r="BN52" s="53"/>
      <c r="BO52" s="53"/>
      <c r="BP52" s="53"/>
      <c r="BQ52" s="53"/>
      <c r="BR52" s="53"/>
      <c r="BS52" s="53"/>
      <c r="BT52" s="53"/>
      <c r="BU52" s="53"/>
      <c r="BV52" s="53"/>
      <c r="BW52" s="53"/>
      <c r="BX52" s="53"/>
      <c r="BY52" s="53"/>
      <c r="BZ52" s="5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2"/>
      <c r="BM53" s="53"/>
      <c r="BN53" s="53"/>
      <c r="BO53" s="53"/>
      <c r="BP53" s="53"/>
      <c r="BQ53" s="53"/>
      <c r="BR53" s="53"/>
      <c r="BS53" s="53"/>
      <c r="BT53" s="53"/>
      <c r="BU53" s="53"/>
      <c r="BV53" s="53"/>
      <c r="BW53" s="53"/>
      <c r="BX53" s="53"/>
      <c r="BY53" s="53"/>
      <c r="BZ53" s="5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2"/>
      <c r="BM54" s="53"/>
      <c r="BN54" s="53"/>
      <c r="BO54" s="53"/>
      <c r="BP54" s="53"/>
      <c r="BQ54" s="53"/>
      <c r="BR54" s="53"/>
      <c r="BS54" s="53"/>
      <c r="BT54" s="53"/>
      <c r="BU54" s="53"/>
      <c r="BV54" s="53"/>
      <c r="BW54" s="53"/>
      <c r="BX54" s="53"/>
      <c r="BY54" s="53"/>
      <c r="BZ54" s="5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2"/>
      <c r="BM55" s="53"/>
      <c r="BN55" s="53"/>
      <c r="BO55" s="53"/>
      <c r="BP55" s="53"/>
      <c r="BQ55" s="53"/>
      <c r="BR55" s="53"/>
      <c r="BS55" s="53"/>
      <c r="BT55" s="53"/>
      <c r="BU55" s="53"/>
      <c r="BV55" s="53"/>
      <c r="BW55" s="53"/>
      <c r="BX55" s="53"/>
      <c r="BY55" s="53"/>
      <c r="BZ55" s="5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2"/>
      <c r="BM56" s="53"/>
      <c r="BN56" s="53"/>
      <c r="BO56" s="53"/>
      <c r="BP56" s="53"/>
      <c r="BQ56" s="53"/>
      <c r="BR56" s="53"/>
      <c r="BS56" s="53"/>
      <c r="BT56" s="53"/>
      <c r="BU56" s="53"/>
      <c r="BV56" s="53"/>
      <c r="BW56" s="53"/>
      <c r="BX56" s="53"/>
      <c r="BY56" s="53"/>
      <c r="BZ56" s="5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2"/>
      <c r="BM57" s="53"/>
      <c r="BN57" s="53"/>
      <c r="BO57" s="53"/>
      <c r="BP57" s="53"/>
      <c r="BQ57" s="53"/>
      <c r="BR57" s="53"/>
      <c r="BS57" s="53"/>
      <c r="BT57" s="53"/>
      <c r="BU57" s="53"/>
      <c r="BV57" s="53"/>
      <c r="BW57" s="53"/>
      <c r="BX57" s="53"/>
      <c r="BY57" s="53"/>
      <c r="BZ57" s="5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2"/>
      <c r="BM58" s="53"/>
      <c r="BN58" s="53"/>
      <c r="BO58" s="53"/>
      <c r="BP58" s="53"/>
      <c r="BQ58" s="53"/>
      <c r="BR58" s="53"/>
      <c r="BS58" s="53"/>
      <c r="BT58" s="53"/>
      <c r="BU58" s="53"/>
      <c r="BV58" s="53"/>
      <c r="BW58" s="53"/>
      <c r="BX58" s="53"/>
      <c r="BY58" s="53"/>
      <c r="BZ58" s="5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3"/>
      <c r="BN59" s="53"/>
      <c r="BO59" s="53"/>
      <c r="BP59" s="53"/>
      <c r="BQ59" s="53"/>
      <c r="BR59" s="53"/>
      <c r="BS59" s="53"/>
      <c r="BT59" s="53"/>
      <c r="BU59" s="53"/>
      <c r="BV59" s="53"/>
      <c r="BW59" s="53"/>
      <c r="BX59" s="53"/>
      <c r="BY59" s="53"/>
      <c r="BZ59" s="54"/>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2"/>
      <c r="BM60" s="53"/>
      <c r="BN60" s="53"/>
      <c r="BO60" s="53"/>
      <c r="BP60" s="53"/>
      <c r="BQ60" s="53"/>
      <c r="BR60" s="53"/>
      <c r="BS60" s="53"/>
      <c r="BT60" s="53"/>
      <c r="BU60" s="53"/>
      <c r="BV60" s="53"/>
      <c r="BW60" s="53"/>
      <c r="BX60" s="53"/>
      <c r="BY60" s="53"/>
      <c r="BZ60" s="54"/>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2"/>
      <c r="BM61" s="53"/>
      <c r="BN61" s="53"/>
      <c r="BO61" s="53"/>
      <c r="BP61" s="53"/>
      <c r="BQ61" s="53"/>
      <c r="BR61" s="53"/>
      <c r="BS61" s="53"/>
      <c r="BT61" s="53"/>
      <c r="BU61" s="53"/>
      <c r="BV61" s="53"/>
      <c r="BW61" s="53"/>
      <c r="BX61" s="53"/>
      <c r="BY61" s="53"/>
      <c r="BZ61" s="5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2"/>
      <c r="BM62" s="53"/>
      <c r="BN62" s="53"/>
      <c r="BO62" s="53"/>
      <c r="BP62" s="53"/>
      <c r="BQ62" s="53"/>
      <c r="BR62" s="53"/>
      <c r="BS62" s="53"/>
      <c r="BT62" s="53"/>
      <c r="BU62" s="53"/>
      <c r="BV62" s="53"/>
      <c r="BW62" s="53"/>
      <c r="BX62" s="53"/>
      <c r="BY62" s="53"/>
      <c r="BZ62" s="5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6" t="s">
        <v>28</v>
      </c>
      <c r="BM64" s="47"/>
      <c r="BN64" s="47"/>
      <c r="BO64" s="47"/>
      <c r="BP64" s="47"/>
      <c r="BQ64" s="47"/>
      <c r="BR64" s="47"/>
      <c r="BS64" s="47"/>
      <c r="BT64" s="47"/>
      <c r="BU64" s="47"/>
      <c r="BV64" s="47"/>
      <c r="BW64" s="47"/>
      <c r="BX64" s="47"/>
      <c r="BY64" s="47"/>
      <c r="BZ64" s="4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2" t="s">
        <v>111</v>
      </c>
      <c r="BM66" s="53"/>
      <c r="BN66" s="53"/>
      <c r="BO66" s="53"/>
      <c r="BP66" s="53"/>
      <c r="BQ66" s="53"/>
      <c r="BR66" s="53"/>
      <c r="BS66" s="53"/>
      <c r="BT66" s="53"/>
      <c r="BU66" s="53"/>
      <c r="BV66" s="53"/>
      <c r="BW66" s="53"/>
      <c r="BX66" s="53"/>
      <c r="BY66" s="53"/>
      <c r="BZ66" s="5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2"/>
      <c r="BM67" s="53"/>
      <c r="BN67" s="53"/>
      <c r="BO67" s="53"/>
      <c r="BP67" s="53"/>
      <c r="BQ67" s="53"/>
      <c r="BR67" s="53"/>
      <c r="BS67" s="53"/>
      <c r="BT67" s="53"/>
      <c r="BU67" s="53"/>
      <c r="BV67" s="53"/>
      <c r="BW67" s="53"/>
      <c r="BX67" s="53"/>
      <c r="BY67" s="53"/>
      <c r="BZ67" s="5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2"/>
      <c r="BM68" s="53"/>
      <c r="BN68" s="53"/>
      <c r="BO68" s="53"/>
      <c r="BP68" s="53"/>
      <c r="BQ68" s="53"/>
      <c r="BR68" s="53"/>
      <c r="BS68" s="53"/>
      <c r="BT68" s="53"/>
      <c r="BU68" s="53"/>
      <c r="BV68" s="53"/>
      <c r="BW68" s="53"/>
      <c r="BX68" s="53"/>
      <c r="BY68" s="53"/>
      <c r="BZ68" s="5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2"/>
      <c r="BM69" s="53"/>
      <c r="BN69" s="53"/>
      <c r="BO69" s="53"/>
      <c r="BP69" s="53"/>
      <c r="BQ69" s="53"/>
      <c r="BR69" s="53"/>
      <c r="BS69" s="53"/>
      <c r="BT69" s="53"/>
      <c r="BU69" s="53"/>
      <c r="BV69" s="53"/>
      <c r="BW69" s="53"/>
      <c r="BX69" s="53"/>
      <c r="BY69" s="53"/>
      <c r="BZ69" s="5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2"/>
      <c r="BM70" s="53"/>
      <c r="BN70" s="53"/>
      <c r="BO70" s="53"/>
      <c r="BP70" s="53"/>
      <c r="BQ70" s="53"/>
      <c r="BR70" s="53"/>
      <c r="BS70" s="53"/>
      <c r="BT70" s="53"/>
      <c r="BU70" s="53"/>
      <c r="BV70" s="53"/>
      <c r="BW70" s="53"/>
      <c r="BX70" s="53"/>
      <c r="BY70" s="53"/>
      <c r="BZ70" s="5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2"/>
      <c r="BM71" s="53"/>
      <c r="BN71" s="53"/>
      <c r="BO71" s="53"/>
      <c r="BP71" s="53"/>
      <c r="BQ71" s="53"/>
      <c r="BR71" s="53"/>
      <c r="BS71" s="53"/>
      <c r="BT71" s="53"/>
      <c r="BU71" s="53"/>
      <c r="BV71" s="53"/>
      <c r="BW71" s="53"/>
      <c r="BX71" s="53"/>
      <c r="BY71" s="53"/>
      <c r="BZ71" s="5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2"/>
      <c r="BM72" s="53"/>
      <c r="BN72" s="53"/>
      <c r="BO72" s="53"/>
      <c r="BP72" s="53"/>
      <c r="BQ72" s="53"/>
      <c r="BR72" s="53"/>
      <c r="BS72" s="53"/>
      <c r="BT72" s="53"/>
      <c r="BU72" s="53"/>
      <c r="BV72" s="53"/>
      <c r="BW72" s="53"/>
      <c r="BX72" s="53"/>
      <c r="BY72" s="53"/>
      <c r="BZ72" s="5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2"/>
      <c r="BM73" s="53"/>
      <c r="BN73" s="53"/>
      <c r="BO73" s="53"/>
      <c r="BP73" s="53"/>
      <c r="BQ73" s="53"/>
      <c r="BR73" s="53"/>
      <c r="BS73" s="53"/>
      <c r="BT73" s="53"/>
      <c r="BU73" s="53"/>
      <c r="BV73" s="53"/>
      <c r="BW73" s="53"/>
      <c r="BX73" s="53"/>
      <c r="BY73" s="53"/>
      <c r="BZ73" s="5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2"/>
      <c r="BM74" s="53"/>
      <c r="BN74" s="53"/>
      <c r="BO74" s="53"/>
      <c r="BP74" s="53"/>
      <c r="BQ74" s="53"/>
      <c r="BR74" s="53"/>
      <c r="BS74" s="53"/>
      <c r="BT74" s="53"/>
      <c r="BU74" s="53"/>
      <c r="BV74" s="53"/>
      <c r="BW74" s="53"/>
      <c r="BX74" s="53"/>
      <c r="BY74" s="53"/>
      <c r="BZ74" s="5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2"/>
      <c r="BM75" s="53"/>
      <c r="BN75" s="53"/>
      <c r="BO75" s="53"/>
      <c r="BP75" s="53"/>
      <c r="BQ75" s="53"/>
      <c r="BR75" s="53"/>
      <c r="BS75" s="53"/>
      <c r="BT75" s="53"/>
      <c r="BU75" s="53"/>
      <c r="BV75" s="53"/>
      <c r="BW75" s="53"/>
      <c r="BX75" s="53"/>
      <c r="BY75" s="53"/>
      <c r="BZ75" s="5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2"/>
      <c r="BM76" s="53"/>
      <c r="BN76" s="53"/>
      <c r="BO76" s="53"/>
      <c r="BP76" s="53"/>
      <c r="BQ76" s="53"/>
      <c r="BR76" s="53"/>
      <c r="BS76" s="53"/>
      <c r="BT76" s="53"/>
      <c r="BU76" s="53"/>
      <c r="BV76" s="53"/>
      <c r="BW76" s="53"/>
      <c r="BX76" s="53"/>
      <c r="BY76" s="53"/>
      <c r="BZ76" s="5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2"/>
      <c r="BM77" s="53"/>
      <c r="BN77" s="53"/>
      <c r="BO77" s="53"/>
      <c r="BP77" s="53"/>
      <c r="BQ77" s="53"/>
      <c r="BR77" s="53"/>
      <c r="BS77" s="53"/>
      <c r="BT77" s="53"/>
      <c r="BU77" s="53"/>
      <c r="BV77" s="53"/>
      <c r="BW77" s="53"/>
      <c r="BX77" s="53"/>
      <c r="BY77" s="53"/>
      <c r="BZ77" s="5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2"/>
      <c r="BM78" s="53"/>
      <c r="BN78" s="53"/>
      <c r="BO78" s="53"/>
      <c r="BP78" s="53"/>
      <c r="BQ78" s="53"/>
      <c r="BR78" s="53"/>
      <c r="BS78" s="53"/>
      <c r="BT78" s="53"/>
      <c r="BU78" s="53"/>
      <c r="BV78" s="53"/>
      <c r="BW78" s="53"/>
      <c r="BX78" s="53"/>
      <c r="BY78" s="53"/>
      <c r="BZ78" s="5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2"/>
      <c r="BM79" s="53"/>
      <c r="BN79" s="53"/>
      <c r="BO79" s="53"/>
      <c r="BP79" s="53"/>
      <c r="BQ79" s="53"/>
      <c r="BR79" s="53"/>
      <c r="BS79" s="53"/>
      <c r="BT79" s="53"/>
      <c r="BU79" s="53"/>
      <c r="BV79" s="53"/>
      <c r="BW79" s="53"/>
      <c r="BX79" s="53"/>
      <c r="BY79" s="53"/>
      <c r="BZ79" s="5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2"/>
      <c r="BM80" s="53"/>
      <c r="BN80" s="53"/>
      <c r="BO80" s="53"/>
      <c r="BP80" s="53"/>
      <c r="BQ80" s="53"/>
      <c r="BR80" s="53"/>
      <c r="BS80" s="53"/>
      <c r="BT80" s="53"/>
      <c r="BU80" s="53"/>
      <c r="BV80" s="53"/>
      <c r="BW80" s="53"/>
      <c r="BX80" s="53"/>
      <c r="BY80" s="53"/>
      <c r="BZ80" s="5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2"/>
      <c r="BM81" s="53"/>
      <c r="BN81" s="53"/>
      <c r="BO81" s="53"/>
      <c r="BP81" s="53"/>
      <c r="BQ81" s="53"/>
      <c r="BR81" s="53"/>
      <c r="BS81" s="53"/>
      <c r="BT81" s="53"/>
      <c r="BU81" s="53"/>
      <c r="BV81" s="53"/>
      <c r="BW81" s="53"/>
      <c r="BX81" s="53"/>
      <c r="BY81" s="53"/>
      <c r="BZ81" s="5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4d4okgdyZlgoYqUQ1TdoLoAUMOwfgmxZk8oWKjDvFwhfHFJJwGfZn7pemJoFi3FfUAG6IO46+rktkfkNR9N0A==" saltValue="+mdYNFPZKcnpdlhmJuhcr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27</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52</v>
      </c>
      <c r="B4" s="31"/>
      <c r="C4" s="31"/>
      <c r="D4" s="31"/>
      <c r="E4" s="31"/>
      <c r="F4" s="31"/>
      <c r="G4" s="31"/>
      <c r="H4" s="92"/>
      <c r="I4" s="93"/>
      <c r="J4" s="93"/>
      <c r="K4" s="93"/>
      <c r="L4" s="93"/>
      <c r="M4" s="93"/>
      <c r="N4" s="93"/>
      <c r="O4" s="93"/>
      <c r="P4" s="93"/>
      <c r="Q4" s="93"/>
      <c r="R4" s="93"/>
      <c r="S4" s="93"/>
      <c r="T4" s="93"/>
      <c r="U4" s="93"/>
      <c r="V4" s="93"/>
      <c r="W4" s="94"/>
      <c r="X4" s="88" t="s">
        <v>53</v>
      </c>
      <c r="Y4" s="88"/>
      <c r="Z4" s="88"/>
      <c r="AA4" s="88"/>
      <c r="AB4" s="88"/>
      <c r="AC4" s="88"/>
      <c r="AD4" s="88"/>
      <c r="AE4" s="88"/>
      <c r="AF4" s="88"/>
      <c r="AG4" s="88"/>
      <c r="AH4" s="88"/>
      <c r="AI4" s="88" t="s">
        <v>54</v>
      </c>
      <c r="AJ4" s="88"/>
      <c r="AK4" s="88"/>
      <c r="AL4" s="88"/>
      <c r="AM4" s="88"/>
      <c r="AN4" s="88"/>
      <c r="AO4" s="88"/>
      <c r="AP4" s="88"/>
      <c r="AQ4" s="88"/>
      <c r="AR4" s="88"/>
      <c r="AS4" s="88"/>
      <c r="AT4" s="88" t="s">
        <v>55</v>
      </c>
      <c r="AU4" s="88"/>
      <c r="AV4" s="88"/>
      <c r="AW4" s="88"/>
      <c r="AX4" s="88"/>
      <c r="AY4" s="88"/>
      <c r="AZ4" s="88"/>
      <c r="BA4" s="88"/>
      <c r="BB4" s="88"/>
      <c r="BC4" s="88"/>
      <c r="BD4" s="88"/>
      <c r="BE4" s="88" t="s">
        <v>56</v>
      </c>
      <c r="BF4" s="88"/>
      <c r="BG4" s="88"/>
      <c r="BH4" s="88"/>
      <c r="BI4" s="88"/>
      <c r="BJ4" s="88"/>
      <c r="BK4" s="88"/>
      <c r="BL4" s="88"/>
      <c r="BM4" s="88"/>
      <c r="BN4" s="88"/>
      <c r="BO4" s="88"/>
      <c r="BP4" s="88" t="s">
        <v>57</v>
      </c>
      <c r="BQ4" s="88"/>
      <c r="BR4" s="88"/>
      <c r="BS4" s="88"/>
      <c r="BT4" s="88"/>
      <c r="BU4" s="88"/>
      <c r="BV4" s="88"/>
      <c r="BW4" s="88"/>
      <c r="BX4" s="88"/>
      <c r="BY4" s="88"/>
      <c r="BZ4" s="88"/>
      <c r="CA4" s="88" t="s">
        <v>58</v>
      </c>
      <c r="CB4" s="88"/>
      <c r="CC4" s="88"/>
      <c r="CD4" s="88"/>
      <c r="CE4" s="88"/>
      <c r="CF4" s="88"/>
      <c r="CG4" s="88"/>
      <c r="CH4" s="88"/>
      <c r="CI4" s="88"/>
      <c r="CJ4" s="88"/>
      <c r="CK4" s="88"/>
      <c r="CL4" s="88" t="s">
        <v>59</v>
      </c>
      <c r="CM4" s="88"/>
      <c r="CN4" s="88"/>
      <c r="CO4" s="88"/>
      <c r="CP4" s="88"/>
      <c r="CQ4" s="88"/>
      <c r="CR4" s="88"/>
      <c r="CS4" s="88"/>
      <c r="CT4" s="88"/>
      <c r="CU4" s="88"/>
      <c r="CV4" s="88"/>
      <c r="CW4" s="88" t="s">
        <v>60</v>
      </c>
      <c r="CX4" s="88"/>
      <c r="CY4" s="88"/>
      <c r="CZ4" s="88"/>
      <c r="DA4" s="88"/>
      <c r="DB4" s="88"/>
      <c r="DC4" s="88"/>
      <c r="DD4" s="88"/>
      <c r="DE4" s="88"/>
      <c r="DF4" s="88"/>
      <c r="DG4" s="88"/>
      <c r="DH4" s="88" t="s">
        <v>61</v>
      </c>
      <c r="DI4" s="88"/>
      <c r="DJ4" s="88"/>
      <c r="DK4" s="88"/>
      <c r="DL4" s="88"/>
      <c r="DM4" s="88"/>
      <c r="DN4" s="88"/>
      <c r="DO4" s="88"/>
      <c r="DP4" s="88"/>
      <c r="DQ4" s="88"/>
      <c r="DR4" s="88"/>
      <c r="DS4" s="88" t="s">
        <v>62</v>
      </c>
      <c r="DT4" s="88"/>
      <c r="DU4" s="88"/>
      <c r="DV4" s="88"/>
      <c r="DW4" s="88"/>
      <c r="DX4" s="88"/>
      <c r="DY4" s="88"/>
      <c r="DZ4" s="88"/>
      <c r="EA4" s="88"/>
      <c r="EB4" s="88"/>
      <c r="EC4" s="88"/>
      <c r="ED4" s="88" t="s">
        <v>63</v>
      </c>
      <c r="EE4" s="88"/>
      <c r="EF4" s="88"/>
      <c r="EG4" s="88"/>
      <c r="EH4" s="88"/>
      <c r="EI4" s="88"/>
      <c r="EJ4" s="88"/>
      <c r="EK4" s="88"/>
      <c r="EL4" s="88"/>
      <c r="EM4" s="88"/>
      <c r="EN4" s="88"/>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243442</v>
      </c>
      <c r="D6" s="34">
        <f t="shared" si="3"/>
        <v>46</v>
      </c>
      <c r="E6" s="34">
        <f t="shared" si="3"/>
        <v>1</v>
      </c>
      <c r="F6" s="34">
        <f t="shared" si="3"/>
        <v>0</v>
      </c>
      <c r="G6" s="34">
        <f t="shared" si="3"/>
        <v>1</v>
      </c>
      <c r="H6" s="34" t="str">
        <f t="shared" si="3"/>
        <v>三重県　川越町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97.93</v>
      </c>
      <c r="P6" s="35">
        <f t="shared" si="3"/>
        <v>100</v>
      </c>
      <c r="Q6" s="35">
        <f t="shared" si="3"/>
        <v>2066</v>
      </c>
      <c r="R6" s="35">
        <f t="shared" si="3"/>
        <v>15233</v>
      </c>
      <c r="S6" s="35">
        <f t="shared" si="3"/>
        <v>8.73</v>
      </c>
      <c r="T6" s="35">
        <f t="shared" si="3"/>
        <v>1744.9</v>
      </c>
      <c r="U6" s="35">
        <f t="shared" si="3"/>
        <v>15283</v>
      </c>
      <c r="V6" s="35">
        <f t="shared" si="3"/>
        <v>8.02</v>
      </c>
      <c r="W6" s="35">
        <f t="shared" si="3"/>
        <v>1905.61</v>
      </c>
      <c r="X6" s="36">
        <f>IF(X7="",NA(),X7)</f>
        <v>103.36</v>
      </c>
      <c r="Y6" s="36">
        <f t="shared" ref="Y6:AG6" si="4">IF(Y7="",NA(),Y7)</f>
        <v>99.2</v>
      </c>
      <c r="Z6" s="36">
        <f t="shared" si="4"/>
        <v>96.98</v>
      </c>
      <c r="AA6" s="36">
        <f t="shared" si="4"/>
        <v>99.25</v>
      </c>
      <c r="AB6" s="36">
        <f t="shared" si="4"/>
        <v>99.7</v>
      </c>
      <c r="AC6" s="36">
        <f t="shared" si="4"/>
        <v>111.34</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2.64</v>
      </c>
      <c r="AP6" s="36">
        <f t="shared" si="5"/>
        <v>3.16</v>
      </c>
      <c r="AQ6" s="36">
        <f t="shared" si="5"/>
        <v>3.59</v>
      </c>
      <c r="AR6" s="36">
        <f t="shared" si="5"/>
        <v>3.98</v>
      </c>
      <c r="AS6" s="35" t="str">
        <f>IF(AS7="","",IF(AS7="-","【-】","【"&amp;SUBSTITUTE(TEXT(AS7,"#,##0.00"),"-","△")&amp;"】"))</f>
        <v>【1.15】</v>
      </c>
      <c r="AT6" s="36">
        <f>IF(AT7="",NA(),AT7)</f>
        <v>1783.96</v>
      </c>
      <c r="AU6" s="36">
        <f t="shared" ref="AU6:BC6" si="6">IF(AU7="",NA(),AU7)</f>
        <v>1501.74</v>
      </c>
      <c r="AV6" s="36">
        <f t="shared" si="6"/>
        <v>1699.32</v>
      </c>
      <c r="AW6" s="36">
        <f t="shared" si="6"/>
        <v>1636.22</v>
      </c>
      <c r="AX6" s="36">
        <f t="shared" si="6"/>
        <v>1336.17</v>
      </c>
      <c r="AY6" s="36">
        <f t="shared" si="6"/>
        <v>388.67</v>
      </c>
      <c r="AZ6" s="36">
        <f t="shared" si="6"/>
        <v>359.47</v>
      </c>
      <c r="BA6" s="36">
        <f t="shared" si="6"/>
        <v>369.69</v>
      </c>
      <c r="BB6" s="36">
        <f t="shared" si="6"/>
        <v>379.08</v>
      </c>
      <c r="BC6" s="36">
        <f t="shared" si="6"/>
        <v>367.55</v>
      </c>
      <c r="BD6" s="35" t="str">
        <f>IF(BD7="","",IF(BD7="-","【-】","【"&amp;SUBSTITUTE(TEXT(BD7,"#,##0.00"),"-","△")&amp;"】"))</f>
        <v>【260.31】</v>
      </c>
      <c r="BE6" s="35">
        <f>IF(BE7="",NA(),BE7)</f>
        <v>0</v>
      </c>
      <c r="BF6" s="35">
        <f t="shared" ref="BF6:BN6" si="7">IF(BF7="",NA(),BF7)</f>
        <v>0</v>
      </c>
      <c r="BG6" s="35">
        <f t="shared" si="7"/>
        <v>0</v>
      </c>
      <c r="BH6" s="35">
        <f t="shared" si="7"/>
        <v>0</v>
      </c>
      <c r="BI6" s="35">
        <f t="shared" si="7"/>
        <v>0</v>
      </c>
      <c r="BJ6" s="36">
        <f t="shared" si="7"/>
        <v>422.5</v>
      </c>
      <c r="BK6" s="36">
        <f t="shared" si="7"/>
        <v>401.79</v>
      </c>
      <c r="BL6" s="36">
        <f t="shared" si="7"/>
        <v>402.99</v>
      </c>
      <c r="BM6" s="36">
        <f t="shared" si="7"/>
        <v>398.98</v>
      </c>
      <c r="BN6" s="36">
        <f t="shared" si="7"/>
        <v>418.68</v>
      </c>
      <c r="BO6" s="35" t="str">
        <f>IF(BO7="","",IF(BO7="-","【-】","【"&amp;SUBSTITUTE(TEXT(BO7,"#,##0.00"),"-","△")&amp;"】"))</f>
        <v>【275.67】</v>
      </c>
      <c r="BP6" s="36">
        <f>IF(BP7="",NA(),BP7)</f>
        <v>92.2</v>
      </c>
      <c r="BQ6" s="36">
        <f t="shared" ref="BQ6:BY6" si="8">IF(BQ7="",NA(),BQ7)</f>
        <v>86.91</v>
      </c>
      <c r="BR6" s="36">
        <f t="shared" si="8"/>
        <v>84.28</v>
      </c>
      <c r="BS6" s="36">
        <f t="shared" si="8"/>
        <v>87.27</v>
      </c>
      <c r="BT6" s="36">
        <f t="shared" si="8"/>
        <v>62.38</v>
      </c>
      <c r="BU6" s="36">
        <f t="shared" si="8"/>
        <v>101.64</v>
      </c>
      <c r="BV6" s="36">
        <f t="shared" si="8"/>
        <v>100.12</v>
      </c>
      <c r="BW6" s="36">
        <f t="shared" si="8"/>
        <v>98.66</v>
      </c>
      <c r="BX6" s="36">
        <f t="shared" si="8"/>
        <v>98.64</v>
      </c>
      <c r="BY6" s="36">
        <f t="shared" si="8"/>
        <v>94.78</v>
      </c>
      <c r="BZ6" s="35" t="str">
        <f>IF(BZ7="","",IF(BZ7="-","【-】","【"&amp;SUBSTITUTE(TEXT(BZ7,"#,##0.00"),"-","△")&amp;"】"))</f>
        <v>【100.05】</v>
      </c>
      <c r="CA6" s="36">
        <f>IF(CA7="",NA(),CA7)</f>
        <v>152.15</v>
      </c>
      <c r="CB6" s="36">
        <f t="shared" ref="CB6:CJ6" si="9">IF(CB7="",NA(),CB7)</f>
        <v>160.65</v>
      </c>
      <c r="CC6" s="36">
        <f t="shared" si="9"/>
        <v>164.9</v>
      </c>
      <c r="CD6" s="36">
        <f t="shared" si="9"/>
        <v>158.71</v>
      </c>
      <c r="CE6" s="36">
        <f t="shared" si="9"/>
        <v>159.54</v>
      </c>
      <c r="CF6" s="36">
        <f t="shared" si="9"/>
        <v>179.16</v>
      </c>
      <c r="CG6" s="36">
        <f t="shared" si="9"/>
        <v>174.97</v>
      </c>
      <c r="CH6" s="36">
        <f t="shared" si="9"/>
        <v>178.59</v>
      </c>
      <c r="CI6" s="36">
        <f t="shared" si="9"/>
        <v>178.92</v>
      </c>
      <c r="CJ6" s="36">
        <f t="shared" si="9"/>
        <v>181.3</v>
      </c>
      <c r="CK6" s="35" t="str">
        <f>IF(CK7="","",IF(CK7="-","【-】","【"&amp;SUBSTITUTE(TEXT(CK7,"#,##0.00"),"-","△")&amp;"】"))</f>
        <v>【166.40】</v>
      </c>
      <c r="CL6" s="36">
        <f>IF(CL7="",NA(),CL7)</f>
        <v>73.22</v>
      </c>
      <c r="CM6" s="36">
        <f t="shared" ref="CM6:CU6" si="10">IF(CM7="",NA(),CM7)</f>
        <v>71.31</v>
      </c>
      <c r="CN6" s="36">
        <f t="shared" si="10"/>
        <v>72</v>
      </c>
      <c r="CO6" s="36">
        <f t="shared" si="10"/>
        <v>72.38</v>
      </c>
      <c r="CP6" s="36">
        <f t="shared" si="10"/>
        <v>72.36</v>
      </c>
      <c r="CQ6" s="36">
        <f t="shared" si="10"/>
        <v>54.24</v>
      </c>
      <c r="CR6" s="36">
        <f t="shared" si="10"/>
        <v>55.63</v>
      </c>
      <c r="CS6" s="36">
        <f t="shared" si="10"/>
        <v>55.03</v>
      </c>
      <c r="CT6" s="36">
        <f t="shared" si="10"/>
        <v>55.14</v>
      </c>
      <c r="CU6" s="36">
        <f t="shared" si="10"/>
        <v>55.89</v>
      </c>
      <c r="CV6" s="35" t="str">
        <f>IF(CV7="","",IF(CV7="-","【-】","【"&amp;SUBSTITUTE(TEXT(CV7,"#,##0.00"),"-","△")&amp;"】"))</f>
        <v>【60.69】</v>
      </c>
      <c r="CW6" s="36">
        <f>IF(CW7="",NA(),CW7)</f>
        <v>92.76</v>
      </c>
      <c r="CX6" s="36">
        <f t="shared" ref="CX6:DF6" si="11">IF(CX7="",NA(),CX7)</f>
        <v>94.94</v>
      </c>
      <c r="CY6" s="36">
        <f t="shared" si="11"/>
        <v>93.07</v>
      </c>
      <c r="CZ6" s="36">
        <f t="shared" si="11"/>
        <v>92.62</v>
      </c>
      <c r="DA6" s="36">
        <f t="shared" si="11"/>
        <v>94.87</v>
      </c>
      <c r="DB6" s="36">
        <f t="shared" si="11"/>
        <v>81.680000000000007</v>
      </c>
      <c r="DC6" s="36">
        <f t="shared" si="11"/>
        <v>82.04</v>
      </c>
      <c r="DD6" s="36">
        <f t="shared" si="11"/>
        <v>81.900000000000006</v>
      </c>
      <c r="DE6" s="36">
        <f t="shared" si="11"/>
        <v>81.39</v>
      </c>
      <c r="DF6" s="36">
        <f t="shared" si="11"/>
        <v>81.27</v>
      </c>
      <c r="DG6" s="35" t="str">
        <f>IF(DG7="","",IF(DG7="-","【-】","【"&amp;SUBSTITUTE(TEXT(DG7,"#,##0.00"),"-","△")&amp;"】"))</f>
        <v>【89.82】</v>
      </c>
      <c r="DH6" s="36">
        <f>IF(DH7="",NA(),DH7)</f>
        <v>51.91</v>
      </c>
      <c r="DI6" s="36">
        <f t="shared" ref="DI6:DQ6" si="12">IF(DI7="",NA(),DI7)</f>
        <v>52.09</v>
      </c>
      <c r="DJ6" s="36">
        <f t="shared" si="12"/>
        <v>52.93</v>
      </c>
      <c r="DK6" s="36">
        <f t="shared" si="12"/>
        <v>53.23</v>
      </c>
      <c r="DL6" s="36">
        <f t="shared" si="12"/>
        <v>53.79</v>
      </c>
      <c r="DM6" s="36">
        <f t="shared" si="12"/>
        <v>48.14</v>
      </c>
      <c r="DN6" s="36">
        <f t="shared" si="12"/>
        <v>48.05</v>
      </c>
      <c r="DO6" s="36">
        <f t="shared" si="12"/>
        <v>48.87</v>
      </c>
      <c r="DP6" s="36">
        <f t="shared" si="12"/>
        <v>49.92</v>
      </c>
      <c r="DQ6" s="36">
        <f t="shared" si="12"/>
        <v>50.63</v>
      </c>
      <c r="DR6" s="35" t="str">
        <f>IF(DR7="","",IF(DR7="-","【-】","【"&amp;SUBSTITUTE(TEXT(DR7,"#,##0.00"),"-","△")&amp;"】"))</f>
        <v>【50.19】</v>
      </c>
      <c r="DS6" s="36">
        <f>IF(DS7="",NA(),DS7)</f>
        <v>26.34</v>
      </c>
      <c r="DT6" s="36">
        <f t="shared" ref="DT6:EB6" si="13">IF(DT7="",NA(),DT7)</f>
        <v>6.38</v>
      </c>
      <c r="DU6" s="36">
        <f t="shared" si="13"/>
        <v>8.6999999999999993</v>
      </c>
      <c r="DV6" s="36">
        <f t="shared" si="13"/>
        <v>9.24</v>
      </c>
      <c r="DW6" s="36">
        <f t="shared" si="13"/>
        <v>10.26</v>
      </c>
      <c r="DX6" s="36">
        <f t="shared" si="13"/>
        <v>11.13</v>
      </c>
      <c r="DY6" s="36">
        <f t="shared" si="13"/>
        <v>13.39</v>
      </c>
      <c r="DZ6" s="36">
        <f t="shared" si="13"/>
        <v>14.85</v>
      </c>
      <c r="EA6" s="36">
        <f t="shared" si="13"/>
        <v>16.88</v>
      </c>
      <c r="EB6" s="36">
        <f t="shared" si="13"/>
        <v>18.28</v>
      </c>
      <c r="EC6" s="35" t="str">
        <f>IF(EC7="","",IF(EC7="-","【-】","【"&amp;SUBSTITUTE(TEXT(EC7,"#,##0.00"),"-","△")&amp;"】"))</f>
        <v>【20.63】</v>
      </c>
      <c r="ED6" s="36">
        <f>IF(ED7="",NA(),ED7)</f>
        <v>0.53</v>
      </c>
      <c r="EE6" s="36">
        <f t="shared" ref="EE6:EM6" si="14">IF(EE7="",NA(),EE7)</f>
        <v>0.81</v>
      </c>
      <c r="EF6" s="36">
        <f t="shared" si="14"/>
        <v>0.65</v>
      </c>
      <c r="EG6" s="36">
        <f t="shared" si="14"/>
        <v>0.34</v>
      </c>
      <c r="EH6" s="36">
        <f t="shared" si="14"/>
        <v>0.52</v>
      </c>
      <c r="EI6" s="36">
        <f t="shared" si="14"/>
        <v>0.47</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243442</v>
      </c>
      <c r="D7" s="38">
        <v>46</v>
      </c>
      <c r="E7" s="38">
        <v>1</v>
      </c>
      <c r="F7" s="38">
        <v>0</v>
      </c>
      <c r="G7" s="38">
        <v>1</v>
      </c>
      <c r="H7" s="38" t="s">
        <v>92</v>
      </c>
      <c r="I7" s="38" t="s">
        <v>93</v>
      </c>
      <c r="J7" s="38" t="s">
        <v>94</v>
      </c>
      <c r="K7" s="38" t="s">
        <v>95</v>
      </c>
      <c r="L7" s="38" t="s">
        <v>96</v>
      </c>
      <c r="M7" s="38" t="s">
        <v>97</v>
      </c>
      <c r="N7" s="39" t="s">
        <v>98</v>
      </c>
      <c r="O7" s="39">
        <v>97.93</v>
      </c>
      <c r="P7" s="39">
        <v>100</v>
      </c>
      <c r="Q7" s="39">
        <v>2066</v>
      </c>
      <c r="R7" s="39">
        <v>15233</v>
      </c>
      <c r="S7" s="39">
        <v>8.73</v>
      </c>
      <c r="T7" s="39">
        <v>1744.9</v>
      </c>
      <c r="U7" s="39">
        <v>15283</v>
      </c>
      <c r="V7" s="39">
        <v>8.02</v>
      </c>
      <c r="W7" s="39">
        <v>1905.61</v>
      </c>
      <c r="X7" s="39">
        <v>103.36</v>
      </c>
      <c r="Y7" s="39">
        <v>99.2</v>
      </c>
      <c r="Z7" s="39">
        <v>96.98</v>
      </c>
      <c r="AA7" s="39">
        <v>99.25</v>
      </c>
      <c r="AB7" s="39">
        <v>99.7</v>
      </c>
      <c r="AC7" s="39">
        <v>111.34</v>
      </c>
      <c r="AD7" s="39">
        <v>110.05</v>
      </c>
      <c r="AE7" s="39">
        <v>108.87</v>
      </c>
      <c r="AF7" s="39">
        <v>108.61</v>
      </c>
      <c r="AG7" s="39">
        <v>108.35</v>
      </c>
      <c r="AH7" s="39">
        <v>110.27</v>
      </c>
      <c r="AI7" s="39">
        <v>0</v>
      </c>
      <c r="AJ7" s="39">
        <v>0</v>
      </c>
      <c r="AK7" s="39">
        <v>0</v>
      </c>
      <c r="AL7" s="39">
        <v>0</v>
      </c>
      <c r="AM7" s="39">
        <v>0</v>
      </c>
      <c r="AN7" s="39">
        <v>10.130000000000001</v>
      </c>
      <c r="AO7" s="39">
        <v>2.64</v>
      </c>
      <c r="AP7" s="39">
        <v>3.16</v>
      </c>
      <c r="AQ7" s="39">
        <v>3.59</v>
      </c>
      <c r="AR7" s="39">
        <v>3.98</v>
      </c>
      <c r="AS7" s="39">
        <v>1.1499999999999999</v>
      </c>
      <c r="AT7" s="39">
        <v>1783.96</v>
      </c>
      <c r="AU7" s="39">
        <v>1501.74</v>
      </c>
      <c r="AV7" s="39">
        <v>1699.32</v>
      </c>
      <c r="AW7" s="39">
        <v>1636.22</v>
      </c>
      <c r="AX7" s="39">
        <v>1336.17</v>
      </c>
      <c r="AY7" s="39">
        <v>388.67</v>
      </c>
      <c r="AZ7" s="39">
        <v>359.47</v>
      </c>
      <c r="BA7" s="39">
        <v>369.69</v>
      </c>
      <c r="BB7" s="39">
        <v>379.08</v>
      </c>
      <c r="BC7" s="39">
        <v>367.55</v>
      </c>
      <c r="BD7" s="39">
        <v>260.31</v>
      </c>
      <c r="BE7" s="39">
        <v>0</v>
      </c>
      <c r="BF7" s="39">
        <v>0</v>
      </c>
      <c r="BG7" s="39">
        <v>0</v>
      </c>
      <c r="BH7" s="39">
        <v>0</v>
      </c>
      <c r="BI7" s="39">
        <v>0</v>
      </c>
      <c r="BJ7" s="39">
        <v>422.5</v>
      </c>
      <c r="BK7" s="39">
        <v>401.79</v>
      </c>
      <c r="BL7" s="39">
        <v>402.99</v>
      </c>
      <c r="BM7" s="39">
        <v>398.98</v>
      </c>
      <c r="BN7" s="39">
        <v>418.68</v>
      </c>
      <c r="BO7" s="39">
        <v>275.67</v>
      </c>
      <c r="BP7" s="39">
        <v>92.2</v>
      </c>
      <c r="BQ7" s="39">
        <v>86.91</v>
      </c>
      <c r="BR7" s="39">
        <v>84.28</v>
      </c>
      <c r="BS7" s="39">
        <v>87.27</v>
      </c>
      <c r="BT7" s="39">
        <v>62.38</v>
      </c>
      <c r="BU7" s="39">
        <v>101.64</v>
      </c>
      <c r="BV7" s="39">
        <v>100.12</v>
      </c>
      <c r="BW7" s="39">
        <v>98.66</v>
      </c>
      <c r="BX7" s="39">
        <v>98.64</v>
      </c>
      <c r="BY7" s="39">
        <v>94.78</v>
      </c>
      <c r="BZ7" s="39">
        <v>100.05</v>
      </c>
      <c r="CA7" s="39">
        <v>152.15</v>
      </c>
      <c r="CB7" s="39">
        <v>160.65</v>
      </c>
      <c r="CC7" s="39">
        <v>164.9</v>
      </c>
      <c r="CD7" s="39">
        <v>158.71</v>
      </c>
      <c r="CE7" s="39">
        <v>159.54</v>
      </c>
      <c r="CF7" s="39">
        <v>179.16</v>
      </c>
      <c r="CG7" s="39">
        <v>174.97</v>
      </c>
      <c r="CH7" s="39">
        <v>178.59</v>
      </c>
      <c r="CI7" s="39">
        <v>178.92</v>
      </c>
      <c r="CJ7" s="39">
        <v>181.3</v>
      </c>
      <c r="CK7" s="39">
        <v>166.4</v>
      </c>
      <c r="CL7" s="39">
        <v>73.22</v>
      </c>
      <c r="CM7" s="39">
        <v>71.31</v>
      </c>
      <c r="CN7" s="39">
        <v>72</v>
      </c>
      <c r="CO7" s="39">
        <v>72.38</v>
      </c>
      <c r="CP7" s="39">
        <v>72.36</v>
      </c>
      <c r="CQ7" s="39">
        <v>54.24</v>
      </c>
      <c r="CR7" s="39">
        <v>55.63</v>
      </c>
      <c r="CS7" s="39">
        <v>55.03</v>
      </c>
      <c r="CT7" s="39">
        <v>55.14</v>
      </c>
      <c r="CU7" s="39">
        <v>55.89</v>
      </c>
      <c r="CV7" s="39">
        <v>60.69</v>
      </c>
      <c r="CW7" s="39">
        <v>92.76</v>
      </c>
      <c r="CX7" s="39">
        <v>94.94</v>
      </c>
      <c r="CY7" s="39">
        <v>93.07</v>
      </c>
      <c r="CZ7" s="39">
        <v>92.62</v>
      </c>
      <c r="DA7" s="39">
        <v>94.87</v>
      </c>
      <c r="DB7" s="39">
        <v>81.680000000000007</v>
      </c>
      <c r="DC7" s="39">
        <v>82.04</v>
      </c>
      <c r="DD7" s="39">
        <v>81.900000000000006</v>
      </c>
      <c r="DE7" s="39">
        <v>81.39</v>
      </c>
      <c r="DF7" s="39">
        <v>81.27</v>
      </c>
      <c r="DG7" s="39">
        <v>89.82</v>
      </c>
      <c r="DH7" s="39">
        <v>51.91</v>
      </c>
      <c r="DI7" s="39">
        <v>52.09</v>
      </c>
      <c r="DJ7" s="39">
        <v>52.93</v>
      </c>
      <c r="DK7" s="39">
        <v>53.23</v>
      </c>
      <c r="DL7" s="39">
        <v>53.79</v>
      </c>
      <c r="DM7" s="39">
        <v>48.14</v>
      </c>
      <c r="DN7" s="39">
        <v>48.05</v>
      </c>
      <c r="DO7" s="39">
        <v>48.87</v>
      </c>
      <c r="DP7" s="39">
        <v>49.92</v>
      </c>
      <c r="DQ7" s="39">
        <v>50.63</v>
      </c>
      <c r="DR7" s="39">
        <v>50.19</v>
      </c>
      <c r="DS7" s="39">
        <v>26.34</v>
      </c>
      <c r="DT7" s="39">
        <v>6.38</v>
      </c>
      <c r="DU7" s="39">
        <v>8.6999999999999993</v>
      </c>
      <c r="DV7" s="39">
        <v>9.24</v>
      </c>
      <c r="DW7" s="39">
        <v>10.26</v>
      </c>
      <c r="DX7" s="39">
        <v>11.13</v>
      </c>
      <c r="DY7" s="39">
        <v>13.39</v>
      </c>
      <c r="DZ7" s="39">
        <v>14.85</v>
      </c>
      <c r="EA7" s="39">
        <v>16.88</v>
      </c>
      <c r="EB7" s="39">
        <v>18.28</v>
      </c>
      <c r="EC7" s="39">
        <v>20.63</v>
      </c>
      <c r="ED7" s="39">
        <v>0.53</v>
      </c>
      <c r="EE7" s="39">
        <v>0.81</v>
      </c>
      <c r="EF7" s="39">
        <v>0.65</v>
      </c>
      <c r="EG7" s="39">
        <v>0.34</v>
      </c>
      <c r="EH7" s="39">
        <v>0.52</v>
      </c>
      <c r="EI7" s="39">
        <v>0.47</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2022-01-19T07:40:55Z</cp:lastPrinted>
  <dcterms:created xsi:type="dcterms:W3CDTF">2021-12-03T06:52:14Z</dcterms:created>
  <dcterms:modified xsi:type="dcterms:W3CDTF">2022-01-19T07:41:01Z</dcterms:modified>
  <cp:category/>
</cp:coreProperties>
</file>