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下水道\19川越町○\"/>
    </mc:Choice>
  </mc:AlternateContent>
  <workbookProtection workbookAlgorithmName="SHA-512" workbookHashValue="LFnEr2fEWbEBdoLKHlrSKQe1Px4ZHBN9b3kWQl+pn3r/8r/kf5y7zBE8Kwu+nLiZveXi9koaGDljFBzassWp7A==" workbookSaltValue="jRz7CWkgpWEYAEBPSMKjwA=="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<sst xmlns="http://schemas.openxmlformats.org/spreadsheetml/2006/main" count="241" uniqueCount="118">
  <si>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</si>
  <si>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</si>
  <si>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</si>
  <si>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</si>
  <si>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</si>
  <si>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</si>
  <si>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</si>
  <si>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</si>
  <si>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</si>
  <si>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</si>
  <si>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</si>
  <si>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</si>
  <si>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</si>
  <si>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</si>
  <si>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</si>
  <si>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</si>
  <si>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</si>
  <si>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</si>
  <si>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</si>
  <si>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</si>
  <si>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</si>
  <si>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</si>
  <si>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</si>
  <si>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</si>
  <si>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</si>
  <si>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</si>
  <si>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</si>
  <si>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</si>
  <si>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</si>
  <si>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</si>
  <si>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</si>
  <si>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</si>
  <si>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</si>
  <si>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</si>
  <si>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</si>
  <si>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</si>
  <si>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</si>
  <si>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</si>
  <si>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</si>
  <si>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</si>
  <si>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</si>
  <si>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</si>
  <si>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</si>
  <si>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</si>
  <si>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</si>
  <si>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</si>
  <si>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</si>
  <si>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</si>
  <si>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</si>
  <si>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</si>
  <si>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</si>
  <si>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</si>
  <si>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</si>
  <si>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</si>
  <si>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</si>
  <si>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</si>
  <si>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</si>
  <si>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</si>
  <si>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</si>
  <si>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</si>
  <si>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</si>
  <si>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</si>
  <si>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</si>
  <si>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</si>
  <si>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</si>
  <si>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</si>
  <si>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</si>
  <si>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</si>
  <si>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</si>
  <si>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</si>
  <si>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</si>
  <si>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</si>
  <si>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</si>
  <si>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</si>
  <si>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</si>
  <si>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</si>
  <si>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</si>
  <si>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</si>
  <si>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</si>
  <si>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</si>
  <si>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</si>
  <si>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</si>
  <si>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</si>
  <si>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</si>
  <si>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</si>
  <si>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</si>
  <si>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</si>
  <si>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</si>
  <si>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</si>
  <si>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</si>
  <si>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</si>
  <si>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</si>
  <si>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</si>
  <si>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</si>
  <si>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</si>
  <si>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</si>
  <si>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</si>
  <si>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</si>
  <si>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</si>
  <si>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</si>
  <si>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</si>
  <si>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</si>
  <si>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</si>
  <si>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</si>
  <si>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</si>
  <si>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</si>
  <si>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</si>
  <si>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</si>
  <si>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</si>
  <si>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</si>
  <si>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</si>
  <si>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</si>
  <si>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</si>
  <si>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</si>
  <si>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</si>
  <si>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当町の下水道は、布設開始から約30年経過しており、今後は老朽化が進み、耐用年数を迎える管渠については計画的な更新が必要です。
　ストックマネジメント計画をもとに持続的な下水道機能確保とライフサイクルコストの低減を図ります。
</t>
    <rPh sb="26" eb="28">
      <t>コンゴ</t>
    </rPh>
    <rPh sb="29" eb="32">
      <t>ロウキュウカ</t>
    </rPh>
    <rPh sb="33" eb="34">
      <t>スス</t>
    </rPh>
    <rPh sb="44" eb="46">
      <t>カンキョ</t>
    </rPh>
    <phoneticPr fontId="4"/>
  </si>
  <si>
    <t>①単年度収支は赤字であり、下水道使用料以外の収入に依存している。
④類似団体平均より低くなっている。
⑤類似団体平均より低く、汚水処理費を下水道使用料以外の収入で賄っている状況にある。
⑥類似団体平均より低くなっている。
⑧類似団体平均を上回っている。
　当町は、ほぼ全域において下水道整備が完了しており、今後は建設事業から更新事業に推移していく時期に入ります。建設事業がほぼ終わっているため、企業債残高も減少している状況です。
　しかし、収支比率や経費回収率をみると、下水道使用料以外の一般会計繰入金に依存している状況であるため、適正な使用料の設定が必要です。今後は公営企業会計の適用を見据え、使用料の適正化に努めます。
　また、水洗化率は、平均値を上回っていますが、伸び率は微増であり、さらなる水洗化の促進について取組を検討します。
【修正：H29④企業債残高対事業規模比率】
誤：3633.36　　正：720.81</t>
    <rPh sb="34" eb="36">
      <t>ルイジ</t>
    </rPh>
    <rPh sb="36" eb="38">
      <t>ダンタイ</t>
    </rPh>
    <rPh sb="38" eb="40">
      <t>ヘイキン</t>
    </rPh>
    <rPh sb="42" eb="43">
      <t>ヒク</t>
    </rPh>
    <rPh sb="174" eb="176">
      <t>ジキ</t>
    </rPh>
    <rPh sb="177" eb="178">
      <t>ハイ</t>
    </rPh>
    <rPh sb="282" eb="284">
      <t>コンゴ</t>
    </rPh>
    <rPh sb="285" eb="287">
      <t>コウエイ</t>
    </rPh>
    <rPh sb="287" eb="289">
      <t>キギョウ</t>
    </rPh>
    <rPh sb="289" eb="291">
      <t>カイケイ</t>
    </rPh>
    <rPh sb="292" eb="294">
      <t>テキヨウ</t>
    </rPh>
    <rPh sb="295" eb="297">
      <t>ミス</t>
    </rPh>
    <rPh sb="299" eb="302">
      <t>シヨウリョウ</t>
    </rPh>
    <rPh sb="303" eb="306">
      <t>テキセイカ</t>
    </rPh>
    <rPh sb="307" eb="308">
      <t>ツト</t>
    </rPh>
    <rPh sb="340" eb="342">
      <t>ビゾウ</t>
    </rPh>
    <rPh sb="350" eb="353">
      <t>スイセンカ</t>
    </rPh>
    <rPh sb="354" eb="356">
      <t>ソクシン</t>
    </rPh>
    <rPh sb="360" eb="362">
      <t>トリクミ</t>
    </rPh>
    <rPh sb="363" eb="365">
      <t>ケントウ</t>
    </rPh>
    <rPh sb="372" eb="374">
      <t>シュウセイ</t>
    </rPh>
    <rPh sb="379" eb="381">
      <t>キギョウ</t>
    </rPh>
    <rPh sb="381" eb="382">
      <t>サイ</t>
    </rPh>
    <rPh sb="382" eb="384">
      <t>ザンダカ</t>
    </rPh>
    <rPh sb="384" eb="385">
      <t>タイ</t>
    </rPh>
    <rPh sb="385" eb="387">
      <t>ジギョウ</t>
    </rPh>
    <rPh sb="387" eb="389">
      <t>キボ</t>
    </rPh>
    <rPh sb="389" eb="391">
      <t>ヒリツ</t>
    </rPh>
    <rPh sb="393" eb="394">
      <t>ゴ</t>
    </rPh>
    <rPh sb="404" eb="405">
      <t>セイ</t>
    </rPh>
    <phoneticPr fontId="15"/>
  </si>
  <si>
    <t xml:space="preserve">　当町は、下水道使用料以外の収入で賄っている部分が大きく、施設の更新費用も必要となってくることから、下水道使用料の適正化が大きな課題です。
今後、下水道事業の公営企業会計の適用を見据え、減価償却費等の使用料の対象となる経費について的確に把握し、正確な試算を行うことが可能になった後に、使用料の適正化につなげます。
　また、平成30年度に策定した経営戦略については、PDCAｻｲｸﾙに基づき毎年、計画を見直すとともに、経費回収率も大幅に低いことから財源確保や経費削減に向けた取組をより一層検討する必要があります。
</t>
    <rPh sb="73" eb="76">
      <t>ゲスイドウ</t>
    </rPh>
    <rPh sb="76" eb="78">
      <t>ジギョウ</t>
    </rPh>
    <rPh sb="79" eb="81">
      <t>コウエイ</t>
    </rPh>
    <rPh sb="81" eb="83">
      <t>キギョウ</t>
    </rPh>
    <rPh sb="83" eb="85">
      <t>カイケイ</t>
    </rPh>
    <rPh sb="86" eb="88">
      <t>テキヨウ</t>
    </rPh>
    <rPh sb="89" eb="91">
      <t>ミス</t>
    </rPh>
    <rPh sb="98" eb="99">
      <t>トウ</t>
    </rPh>
    <rPh sb="100" eb="103">
      <t>シヨウリョウ</t>
    </rPh>
    <rPh sb="104" eb="106">
      <t>タイショウ</t>
    </rPh>
    <rPh sb="109" eb="111">
      <t>ケイヒ</t>
    </rPh>
    <rPh sb="115" eb="117">
      <t>テキカク</t>
    </rPh>
    <rPh sb="118" eb="120">
      <t>ハアク</t>
    </rPh>
    <rPh sb="122" eb="124">
      <t>セイカク</t>
    </rPh>
    <rPh sb="125" eb="127">
      <t>シサン</t>
    </rPh>
    <rPh sb="128" eb="129">
      <t>オコナ</t>
    </rPh>
    <rPh sb="133" eb="135">
      <t>カノウ</t>
    </rPh>
    <rPh sb="139" eb="140">
      <t>ノチ</t>
    </rPh>
    <rPh sb="142" eb="145">
      <t>シヨウリョウ</t>
    </rPh>
    <rPh sb="146" eb="149">
      <t>テキセイカ</t>
    </rPh>
    <rPh sb="161" eb="163">
      <t>ヘイセイ</t>
    </rPh>
    <rPh sb="165" eb="167">
      <t>ネンド</t>
    </rPh>
    <rPh sb="168" eb="170">
      <t>サクテイ</t>
    </rPh>
    <rPh sb="172" eb="174">
      <t>ケイエイ</t>
    </rPh>
    <rPh sb="174" eb="176">
      <t>センリャク</t>
    </rPh>
    <rPh sb="191" eb="192">
      <t>モト</t>
    </rPh>
    <rPh sb="194" eb="196">
      <t>マイトシ</t>
    </rPh>
    <rPh sb="197" eb="199">
      <t>ケイカク</t>
    </rPh>
    <rPh sb="200" eb="202">
      <t>ミナオ</t>
    </rPh>
    <rPh sb="208" eb="210">
      <t>ケイヒ</t>
    </rPh>
    <rPh sb="210" eb="212">
      <t>カイシュウ</t>
    </rPh>
    <rPh sb="212" eb="213">
      <t>リツ</t>
    </rPh>
    <rPh sb="214" eb="216">
      <t>オオハバ</t>
    </rPh>
    <rPh sb="217" eb="218">
      <t>ヒク</t>
    </rPh>
    <rPh sb="223" eb="227">
      <t>ザイゲンカクホ</t>
    </rPh>
    <rPh sb="228" eb="230">
      <t>ケイヒ</t>
    </rPh>
    <rPh sb="230" eb="232">
      <t>サクゲン</t>
    </rPh>
    <rPh sb="233" eb="234">
      <t>ム</t>
    </rPh>
    <rPh sb="236" eb="238">
      <t>トリクミ</t>
    </rPh>
    <rPh sb="241" eb="243">
      <t>イッソウ</t>
    </rPh>
    <rPh sb="243" eb="245">
      <t>ケントウ</t>
    </rPh>
    <rPh sb="247" eb="2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</si>
</sst>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0.09</c:v>
                </c:pt>
                <c:pt idx="1">
                  <c:v>0.17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0B-4416-B727-6A95C7DECDCD}"/>
            </c:ext>
          </c:extLst>
        </c:ser>
        <c:dLbls>
          <c:showLegendKey val="0"/>
          <c:showVal val="0"/>
          <c:showCatName val="0"/>
          <c:showSerName val="0"/>
          <c:showPercent val="0"/>
          <c:showBubbleSize val="0"/>
        </c:dLbls>
        <c:gapWidth val="150"/>
        <c:axId val="334299464"/>
        <c:axId val="33429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0.23</c:v>
                </c:pt>
                <c:pt idx="2">
                  <c:v>0.21</c:v>
                </c:pt>
                <c:pt idx="3">
                  <c:v>0.17</c:v>
                </c:pt>
                <c:pt idx="4">
                  <c:v>0.15</c:v>
                </c:pt>
              </c:numCache>
            </c:numRef>
          </c:val>
          <c:smooth val="0"/>
          <c:extLst>
            <c:ext xmlns:c16="http://schemas.microsoft.com/office/drawing/2014/chart" uri="{C3380CC4-5D6E-409C-BE32-E72D297353CC}">
              <c16:uniqueId val="{00000001-900B-4416-B727-6A95C7DECDCD}"/>
            </c:ext>
          </c:extLst>
        </c:ser>
        <c:dLbls>
          <c:showLegendKey val="0"/>
          <c:showVal val="0"/>
          <c:showCatName val="0"/>
          <c:showSerName val="0"/>
          <c:showPercent val="0"/>
          <c:showBubbleSize val="0"/>
        </c:dLbls>
        <c:marker val="1"/>
        <c:smooth val="0"/>
        <c:axId val="334299464"/>
        <c:axId val="334297896"/>
      </c:lineChart>
      <c:dateAx>
        <c:axId val="334299464"/>
        <c:scaling>
          <c:orientation val="minMax"/>
        </c:scaling>
        <c:delete val="1"/>
        <c:axPos val="b"/>
        <c:numFmt formatCode="&quot;H&quot;yy" sourceLinked="1"/>
        <c:majorTickMark val="none"/>
        <c:minorTickMark val="none"/>
        <c:tickLblPos val="none"/>
        <c:crossAx val="334297896"/>
        <c:crosses val="autoZero"/>
        <c:auto val="1"/>
        <c:lblOffset val="100"/>
        <c:baseTimeUnit val="years"/>
      </c:dateAx>
      <c:valAx>
        <c:axId val="33429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9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C3-4F7A-A23F-233A0E5AAE95}"/>
            </c:ext>
          </c:extLst>
        </c:ser>
        <c:dLbls>
          <c:showLegendKey val="0"/>
          <c:showVal val="0"/>
          <c:showCatName val="0"/>
          <c:showSerName val="0"/>
          <c:showPercent val="0"/>
          <c:showBubbleSize val="0"/>
        </c:dLbls>
        <c:gapWidth val="150"/>
        <c:axId val="331029384"/>
        <c:axId val="33102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58.4</c:v>
                </c:pt>
                <c:pt idx="2">
                  <c:v>58</c:v>
                </c:pt>
                <c:pt idx="3">
                  <c:v>57.42</c:v>
                </c:pt>
                <c:pt idx="4">
                  <c:v>56.72</c:v>
                </c:pt>
              </c:numCache>
            </c:numRef>
          </c:val>
          <c:smooth val="0"/>
          <c:extLst>
            <c:ext xmlns:c16="http://schemas.microsoft.com/office/drawing/2014/chart" uri="{C3380CC4-5D6E-409C-BE32-E72D297353CC}">
              <c16:uniqueId val="{00000001-9BC3-4F7A-A23F-233A0E5AAE95}"/>
            </c:ext>
          </c:extLst>
        </c:ser>
        <c:dLbls>
          <c:showLegendKey val="0"/>
          <c:showVal val="0"/>
          <c:showCatName val="0"/>
          <c:showSerName val="0"/>
          <c:showPercent val="0"/>
          <c:showBubbleSize val="0"/>
        </c:dLbls>
        <c:marker val="1"/>
        <c:smooth val="0"/>
        <c:axId val="331029384"/>
        <c:axId val="331023504"/>
      </c:lineChart>
      <c:dateAx>
        <c:axId val="331029384"/>
        <c:scaling>
          <c:orientation val="minMax"/>
        </c:scaling>
        <c:delete val="1"/>
        <c:axPos val="b"/>
        <c:numFmt formatCode="&quot;H&quot;yy" sourceLinked="1"/>
        <c:majorTickMark val="none"/>
        <c:minorTickMark val="none"/>
        <c:tickLblPos val="none"/>
        <c:crossAx val="331023504"/>
        <c:crosses val="autoZero"/>
        <c:auto val="1"/>
        <c:lblOffset val="100"/>
        <c:baseTimeUnit val="years"/>
      </c:dateAx>
      <c:valAx>
        <c:axId val="33102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2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93.84</c:v>
                </c:pt>
                <c:pt idx="1">
                  <c:v>94.23</c:v>
                </c:pt>
                <c:pt idx="2">
                  <c:v>94.81</c:v>
                </c:pt>
                <c:pt idx="3">
                  <c:v>95.24</c:v>
                </c:pt>
                <c:pt idx="4">
                  <c:v>95.76</c:v>
                </c:pt>
              </c:numCache>
            </c:numRef>
          </c:val>
          <c:extLst>
            <c:ext xmlns:c16="http://schemas.microsoft.com/office/drawing/2014/chart" uri="{C3380CC4-5D6E-409C-BE32-E72D297353CC}">
              <c16:uniqueId val="{00000000-B39A-454D-8311-BA26B00A8A77}"/>
            </c:ext>
          </c:extLst>
        </c:ser>
        <c:dLbls>
          <c:showLegendKey val="0"/>
          <c:showVal val="0"/>
          <c:showCatName val="0"/>
          <c:showSerName val="0"/>
          <c:showPercent val="0"/>
          <c:showBubbleSize val="0"/>
        </c:dLbls>
        <c:gapWidth val="150"/>
        <c:axId val="331023896"/>
        <c:axId val="33102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89.68</c:v>
                </c:pt>
                <c:pt idx="2">
                  <c:v>89.79</c:v>
                </c:pt>
                <c:pt idx="3">
                  <c:v>90.42</c:v>
                </c:pt>
                <c:pt idx="4">
                  <c:v>90.72</c:v>
                </c:pt>
              </c:numCache>
            </c:numRef>
          </c:val>
          <c:smooth val="0"/>
          <c:extLst>
            <c:ext xmlns:c16="http://schemas.microsoft.com/office/drawing/2014/chart" uri="{C3380CC4-5D6E-409C-BE32-E72D297353CC}">
              <c16:uniqueId val="{00000001-B39A-454D-8311-BA26B00A8A77}"/>
            </c:ext>
          </c:extLst>
        </c:ser>
        <c:dLbls>
          <c:showLegendKey val="0"/>
          <c:showVal val="0"/>
          <c:showCatName val="0"/>
          <c:showSerName val="0"/>
          <c:showPercent val="0"/>
          <c:showBubbleSize val="0"/>
        </c:dLbls>
        <c:marker val="1"/>
        <c:smooth val="0"/>
        <c:axId val="331023896"/>
        <c:axId val="331025856"/>
      </c:lineChart>
      <c:dateAx>
        <c:axId val="331023896"/>
        <c:scaling>
          <c:orientation val="minMax"/>
        </c:scaling>
        <c:delete val="1"/>
        <c:axPos val="b"/>
        <c:numFmt formatCode="&quot;H&quot;yy" sourceLinked="1"/>
        <c:majorTickMark val="none"/>
        <c:minorTickMark val="none"/>
        <c:tickLblPos val="none"/>
        <c:crossAx val="331025856"/>
        <c:crosses val="autoZero"/>
        <c:auto val="1"/>
        <c:lblOffset val="100"/>
        <c:baseTimeUnit val="years"/>
      </c:dateAx>
      <c:valAx>
        <c:axId val="33102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2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93.39</c:v>
                </c:pt>
                <c:pt idx="1">
                  <c:v>99.44</c:v>
                </c:pt>
                <c:pt idx="2">
                  <c:v>92.79</c:v>
                </c:pt>
                <c:pt idx="3">
                  <c:v>91.46</c:v>
                </c:pt>
                <c:pt idx="4">
                  <c:v>94.98</c:v>
                </c:pt>
              </c:numCache>
            </c:numRef>
          </c:val>
          <c:extLst>
            <c:ext xmlns:c16="http://schemas.microsoft.com/office/drawing/2014/chart" uri="{C3380CC4-5D6E-409C-BE32-E72D297353CC}">
              <c16:uniqueId val="{00000000-6D82-487B-8C98-8856A9301090}"/>
            </c:ext>
          </c:extLst>
        </c:ser>
        <c:dLbls>
          <c:showLegendKey val="0"/>
          <c:showVal val="0"/>
          <c:showCatName val="0"/>
          <c:showSerName val="0"/>
          <c:showPercent val="0"/>
          <c:showBubbleSize val="0"/>
        </c:dLbls>
        <c:gapWidth val="150"/>
        <c:axId val="334298288"/>
        <c:axId val="3343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82-487B-8C98-8856A9301090}"/>
            </c:ext>
          </c:extLst>
        </c:ser>
        <c:dLbls>
          <c:showLegendKey val="0"/>
          <c:showVal val="0"/>
          <c:showCatName val="0"/>
          <c:showSerName val="0"/>
          <c:showPercent val="0"/>
          <c:showBubbleSize val="0"/>
        </c:dLbls>
        <c:marker val="1"/>
        <c:smooth val="0"/>
        <c:axId val="334298288"/>
        <c:axId val="334303776"/>
      </c:lineChart>
      <c:dateAx>
        <c:axId val="334298288"/>
        <c:scaling>
          <c:orientation val="minMax"/>
        </c:scaling>
        <c:delete val="1"/>
        <c:axPos val="b"/>
        <c:numFmt formatCode="&quot;H&quot;yy" sourceLinked="1"/>
        <c:majorTickMark val="none"/>
        <c:minorTickMark val="none"/>
        <c:tickLblPos val="none"/>
        <c:crossAx val="334303776"/>
        <c:crosses val="autoZero"/>
        <c:auto val="1"/>
        <c:lblOffset val="100"/>
        <c:baseTimeUnit val="years"/>
      </c:dateAx>
      <c:valAx>
        <c:axId val="3343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9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D-4075-80F2-7D29C3541C71}"/>
            </c:ext>
          </c:extLst>
        </c:ser>
        <c:dLbls>
          <c:showLegendKey val="0"/>
          <c:showVal val="0"/>
          <c:showCatName val="0"/>
          <c:showSerName val="0"/>
          <c:showPercent val="0"/>
          <c:showBubbleSize val="0"/>
        </c:dLbls>
        <c:gapWidth val="150"/>
        <c:axId val="334302600"/>
        <c:axId val="3342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D-4075-80F2-7D29C3541C71}"/>
            </c:ext>
          </c:extLst>
        </c:ser>
        <c:dLbls>
          <c:showLegendKey val="0"/>
          <c:showVal val="0"/>
          <c:showCatName val="0"/>
          <c:showSerName val="0"/>
          <c:showPercent val="0"/>
          <c:showBubbleSize val="0"/>
        </c:dLbls>
        <c:marker val="1"/>
        <c:smooth val="0"/>
        <c:axId val="334302600"/>
        <c:axId val="334297504"/>
      </c:lineChart>
      <c:dateAx>
        <c:axId val="334302600"/>
        <c:scaling>
          <c:orientation val="minMax"/>
        </c:scaling>
        <c:delete val="1"/>
        <c:axPos val="b"/>
        <c:numFmt formatCode="&quot;H&quot;yy" sourceLinked="1"/>
        <c:majorTickMark val="none"/>
        <c:minorTickMark val="none"/>
        <c:tickLblPos val="none"/>
        <c:crossAx val="334297504"/>
        <c:crosses val="autoZero"/>
        <c:auto val="1"/>
        <c:lblOffset val="100"/>
        <c:baseTimeUnit val="years"/>
      </c:dateAx>
      <c:valAx>
        <c:axId val="3342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0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6C-4272-A863-E3D7DC1E4272}"/>
            </c:ext>
          </c:extLst>
        </c:ser>
        <c:dLbls>
          <c:showLegendKey val="0"/>
          <c:showVal val="0"/>
          <c:showCatName val="0"/>
          <c:showSerName val="0"/>
          <c:showPercent val="0"/>
          <c:showBubbleSize val="0"/>
        </c:dLbls>
        <c:gapWidth val="150"/>
        <c:axId val="334301816"/>
        <c:axId val="33430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6C-4272-A863-E3D7DC1E4272}"/>
            </c:ext>
          </c:extLst>
        </c:ser>
        <c:dLbls>
          <c:showLegendKey val="0"/>
          <c:showVal val="0"/>
          <c:showCatName val="0"/>
          <c:showSerName val="0"/>
          <c:showPercent val="0"/>
          <c:showBubbleSize val="0"/>
        </c:dLbls>
        <c:marker val="1"/>
        <c:smooth val="0"/>
        <c:axId val="334301816"/>
        <c:axId val="334302992"/>
      </c:lineChart>
      <c:dateAx>
        <c:axId val="334301816"/>
        <c:scaling>
          <c:orientation val="minMax"/>
        </c:scaling>
        <c:delete val="1"/>
        <c:axPos val="b"/>
        <c:numFmt formatCode="&quot;H&quot;yy" sourceLinked="1"/>
        <c:majorTickMark val="none"/>
        <c:minorTickMark val="none"/>
        <c:tickLblPos val="none"/>
        <c:crossAx val="334302992"/>
        <c:crosses val="autoZero"/>
        <c:auto val="1"/>
        <c:lblOffset val="100"/>
        <c:baseTimeUnit val="years"/>
      </c:dateAx>
      <c:valAx>
        <c:axId val="33430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30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42-4219-BDEF-3E5F88A1D5F0}"/>
            </c:ext>
          </c:extLst>
        </c:ser>
        <c:dLbls>
          <c:showLegendKey val="0"/>
          <c:showVal val="0"/>
          <c:showCatName val="0"/>
          <c:showSerName val="0"/>
          <c:showPercent val="0"/>
          <c:showBubbleSize val="0"/>
        </c:dLbls>
        <c:gapWidth val="150"/>
        <c:axId val="398426432"/>
        <c:axId val="39842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42-4219-BDEF-3E5F88A1D5F0}"/>
            </c:ext>
          </c:extLst>
        </c:ser>
        <c:dLbls>
          <c:showLegendKey val="0"/>
          <c:showVal val="0"/>
          <c:showCatName val="0"/>
          <c:showSerName val="0"/>
          <c:showPercent val="0"/>
          <c:showBubbleSize val="0"/>
        </c:dLbls>
        <c:marker val="1"/>
        <c:smooth val="0"/>
        <c:axId val="398426432"/>
        <c:axId val="398425648"/>
      </c:lineChart>
      <c:dateAx>
        <c:axId val="398426432"/>
        <c:scaling>
          <c:orientation val="minMax"/>
        </c:scaling>
        <c:delete val="1"/>
        <c:axPos val="b"/>
        <c:numFmt formatCode="&quot;H&quot;yy" sourceLinked="1"/>
        <c:majorTickMark val="none"/>
        <c:minorTickMark val="none"/>
        <c:tickLblPos val="none"/>
        <c:crossAx val="398425648"/>
        <c:crosses val="autoZero"/>
        <c:auto val="1"/>
        <c:lblOffset val="100"/>
        <c:baseTimeUnit val="years"/>
      </c:dateAx>
      <c:valAx>
        <c:axId val="39842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7-43EE-A597-A82D0DBE5C69}"/>
            </c:ext>
          </c:extLst>
        </c:ser>
        <c:dLbls>
          <c:showLegendKey val="0"/>
          <c:showVal val="0"/>
          <c:showCatName val="0"/>
          <c:showSerName val="0"/>
          <c:showPercent val="0"/>
          <c:showBubbleSize val="0"/>
        </c:dLbls>
        <c:gapWidth val="150"/>
        <c:axId val="398422120"/>
        <c:axId val="39842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7-43EE-A597-A82D0DBE5C69}"/>
            </c:ext>
          </c:extLst>
        </c:ser>
        <c:dLbls>
          <c:showLegendKey val="0"/>
          <c:showVal val="0"/>
          <c:showCatName val="0"/>
          <c:showSerName val="0"/>
          <c:showPercent val="0"/>
          <c:showBubbleSize val="0"/>
        </c:dLbls>
        <c:marker val="1"/>
        <c:smooth val="0"/>
        <c:axId val="398422120"/>
        <c:axId val="398426824"/>
      </c:lineChart>
      <c:dateAx>
        <c:axId val="398422120"/>
        <c:scaling>
          <c:orientation val="minMax"/>
        </c:scaling>
        <c:delete val="1"/>
        <c:axPos val="b"/>
        <c:numFmt formatCode="&quot;H&quot;yy" sourceLinked="1"/>
        <c:majorTickMark val="none"/>
        <c:minorTickMark val="none"/>
        <c:tickLblPos val="none"/>
        <c:crossAx val="398426824"/>
        <c:crosses val="autoZero"/>
        <c:auto val="1"/>
        <c:lblOffset val="100"/>
        <c:baseTimeUnit val="years"/>
      </c:dateAx>
      <c:valAx>
        <c:axId val="3984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2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693.81</c:v>
                </c:pt>
                <c:pt idx="1">
                  <c:v>3633.36</c:v>
                </c:pt>
                <c:pt idx="2">
                  <c:v>779.73</c:v>
                </c:pt>
                <c:pt idx="3">
                  <c:v>490.3</c:v>
                </c:pt>
                <c:pt idx="4">
                  <c:v>489.72</c:v>
                </c:pt>
              </c:numCache>
            </c:numRef>
          </c:val>
          <c:extLst>
            <c:ext xmlns:c16="http://schemas.microsoft.com/office/drawing/2014/chart" uri="{C3380CC4-5D6E-409C-BE32-E72D297353CC}">
              <c16:uniqueId val="{00000000-425E-45C8-91A7-8E3D1D1F9368}"/>
            </c:ext>
          </c:extLst>
        </c:ser>
        <c:dLbls>
          <c:showLegendKey val="0"/>
          <c:showVal val="0"/>
          <c:showCatName val="0"/>
          <c:showSerName val="0"/>
          <c:showPercent val="0"/>
          <c:showBubbleSize val="0"/>
        </c:dLbls>
        <c:gapWidth val="150"/>
        <c:axId val="398423296"/>
        <c:axId val="3984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799.11</c:v>
                </c:pt>
                <c:pt idx="2">
                  <c:v>768.62</c:v>
                </c:pt>
                <c:pt idx="3">
                  <c:v>789.44</c:v>
                </c:pt>
                <c:pt idx="4">
                  <c:v>789.08</c:v>
                </c:pt>
              </c:numCache>
            </c:numRef>
          </c:val>
          <c:smooth val="0"/>
          <c:extLst>
            <c:ext xmlns:c16="http://schemas.microsoft.com/office/drawing/2014/chart" uri="{C3380CC4-5D6E-409C-BE32-E72D297353CC}">
              <c16:uniqueId val="{00000001-425E-45C8-91A7-8E3D1D1F9368}"/>
            </c:ext>
          </c:extLst>
        </c:ser>
        <c:dLbls>
          <c:showLegendKey val="0"/>
          <c:showVal val="0"/>
          <c:showCatName val="0"/>
          <c:showSerName val="0"/>
          <c:showPercent val="0"/>
          <c:showBubbleSize val="0"/>
        </c:dLbls>
        <c:marker val="1"/>
        <c:smooth val="0"/>
        <c:axId val="398423296"/>
        <c:axId val="398428000"/>
      </c:lineChart>
      <c:dateAx>
        <c:axId val="398423296"/>
        <c:scaling>
          <c:orientation val="minMax"/>
        </c:scaling>
        <c:delete val="1"/>
        <c:axPos val="b"/>
        <c:numFmt formatCode="&quot;H&quot;yy" sourceLinked="1"/>
        <c:majorTickMark val="none"/>
        <c:minorTickMark val="none"/>
        <c:tickLblPos val="none"/>
        <c:crossAx val="398428000"/>
        <c:crosses val="autoZero"/>
        <c:auto val="1"/>
        <c:lblOffset val="100"/>
        <c:baseTimeUnit val="years"/>
      </c:dateAx>
      <c:valAx>
        <c:axId val="3984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56.36</c:v>
                </c:pt>
                <c:pt idx="1">
                  <c:v>56.41</c:v>
                </c:pt>
                <c:pt idx="2">
                  <c:v>53.99</c:v>
                </c:pt>
                <c:pt idx="3">
                  <c:v>52.34</c:v>
                </c:pt>
                <c:pt idx="4">
                  <c:v>56.66</c:v>
                </c:pt>
              </c:numCache>
            </c:numRef>
          </c:val>
          <c:extLst>
            <c:ext xmlns:c16="http://schemas.microsoft.com/office/drawing/2014/chart" uri="{C3380CC4-5D6E-409C-BE32-E72D297353CC}">
              <c16:uniqueId val="{00000000-9FEA-40E8-999E-84857F5F98F2}"/>
            </c:ext>
          </c:extLst>
        </c:ser>
        <c:dLbls>
          <c:showLegendKey val="0"/>
          <c:showVal val="0"/>
          <c:showCatName val="0"/>
          <c:showSerName val="0"/>
          <c:showPercent val="0"/>
          <c:showBubbleSize val="0"/>
        </c:dLbls>
        <c:gapWidth val="150"/>
        <c:axId val="398422512"/>
        <c:axId val="39842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87.69</c:v>
                </c:pt>
                <c:pt idx="2">
                  <c:v>88.06</c:v>
                </c:pt>
                <c:pt idx="3">
                  <c:v>87.29</c:v>
                </c:pt>
                <c:pt idx="4">
                  <c:v>88.25</c:v>
                </c:pt>
              </c:numCache>
            </c:numRef>
          </c:val>
          <c:smooth val="0"/>
          <c:extLst>
            <c:ext xmlns:c16="http://schemas.microsoft.com/office/drawing/2014/chart" uri="{C3380CC4-5D6E-409C-BE32-E72D297353CC}">
              <c16:uniqueId val="{00000001-9FEA-40E8-999E-84857F5F98F2}"/>
            </c:ext>
          </c:extLst>
        </c:ser>
        <c:dLbls>
          <c:showLegendKey val="0"/>
          <c:showVal val="0"/>
          <c:showCatName val="0"/>
          <c:showSerName val="0"/>
          <c:showPercent val="0"/>
          <c:showBubbleSize val="0"/>
        </c:dLbls>
        <c:marker val="1"/>
        <c:smooth val="0"/>
        <c:axId val="398422512"/>
        <c:axId val="398422904"/>
      </c:lineChart>
      <c:dateAx>
        <c:axId val="398422512"/>
        <c:scaling>
          <c:orientation val="minMax"/>
        </c:scaling>
        <c:delete val="1"/>
        <c:axPos val="b"/>
        <c:numFmt formatCode="&quot;H&quot;yy" sourceLinked="1"/>
        <c:majorTickMark val="none"/>
        <c:minorTickMark val="none"/>
        <c:tickLblPos val="none"/>
        <c:crossAx val="398422904"/>
        <c:crosses val="autoZero"/>
        <c:auto val="1"/>
        <c:lblOffset val="100"/>
        <c:baseTimeUnit val="years"/>
      </c:dateAx>
      <c:valAx>
        <c:axId val="39842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2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155.83000000000001</c:v>
                </c:pt>
                <c:pt idx="3">
                  <c:v>162.25</c:v>
                </c:pt>
                <c:pt idx="4">
                  <c:v>150</c:v>
                </c:pt>
              </c:numCache>
            </c:numRef>
          </c:val>
          <c:extLst>
            <c:ext xmlns:c16="http://schemas.microsoft.com/office/drawing/2014/chart" uri="{C3380CC4-5D6E-409C-BE32-E72D297353CC}">
              <c16:uniqueId val="{00000000-B519-4A7E-8173-CC29282D97D3}"/>
            </c:ext>
          </c:extLst>
        </c:ser>
        <c:dLbls>
          <c:showLegendKey val="0"/>
          <c:showVal val="0"/>
          <c:showCatName val="0"/>
          <c:showSerName val="0"/>
          <c:showPercent val="0"/>
          <c:showBubbleSize val="0"/>
        </c:dLbls>
        <c:gapWidth val="150"/>
        <c:axId val="398425256"/>
        <c:axId val="33102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180.07</c:v>
                </c:pt>
                <c:pt idx="2">
                  <c:v>179.32</c:v>
                </c:pt>
                <c:pt idx="3">
                  <c:v>176.67</c:v>
                </c:pt>
                <c:pt idx="4">
                  <c:v>176.37</c:v>
                </c:pt>
              </c:numCache>
            </c:numRef>
          </c:val>
          <c:smooth val="0"/>
          <c:extLst>
            <c:ext xmlns:c16="http://schemas.microsoft.com/office/drawing/2014/chart" uri="{C3380CC4-5D6E-409C-BE32-E72D297353CC}">
              <c16:uniqueId val="{00000001-B519-4A7E-8173-CC29282D97D3}"/>
            </c:ext>
          </c:extLst>
        </c:ser>
        <c:dLbls>
          <c:showLegendKey val="0"/>
          <c:showVal val="0"/>
          <c:showCatName val="0"/>
          <c:showSerName val="0"/>
          <c:showPercent val="0"/>
          <c:showBubbleSize val="0"/>
        </c:dLbls>
        <c:marker val="1"/>
        <c:smooth val="0"/>
        <c:axId val="398425256"/>
        <c:axId val="331025464"/>
      </c:lineChart>
      <c:dateAx>
        <c:axId val="398425256"/>
        <c:scaling>
          <c:orientation val="minMax"/>
        </c:scaling>
        <c:delete val="1"/>
        <c:axPos val="b"/>
        <c:numFmt formatCode="&quot;H&quot;yy" sourceLinked="1"/>
        <c:majorTickMark val="none"/>
        <c:minorTickMark val="none"/>
        <c:tickLblPos val="none"/>
        <c:crossAx val="331025464"/>
        <c:crosses val="autoZero"/>
        <c:auto val="1"/>
        <c:lblOffset val="100"/>
        <c:baseTimeUnit val="years"/>
      </c:dateAx>
      <c:valAx>
        <c:axId val="33102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42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43" zoomScale="70" zoomScaleNormal="70" workbookViewId="0">
      <pane xSplit="14810" topLeftCell="BK1" activePane="topRight"/>
      <selection activeCell="M1" sqref="M1"/>
      <selection pane="topRight"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三重県　川越町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15233</v>
      </c>
      <c r="AM8" s="51"/>
      <c r="AN8" s="51"/>
      <c r="AO8" s="51"/>
      <c r="AP8" s="51"/>
      <c r="AQ8" s="51"/>
      <c r="AR8" s="51"/>
      <c r="AS8" s="51"/>
      <c r="AT8" s="46">
        <f>データ!T6</f>
        <v>8.73</v>
      </c>
      <c r="AU8" s="46"/>
      <c r="AV8" s="46"/>
      <c r="AW8" s="46"/>
      <c r="AX8" s="46"/>
      <c r="AY8" s="46"/>
      <c r="AZ8" s="46"/>
      <c r="BA8" s="46"/>
      <c r="BB8" s="46">
        <f>データ!U6</f>
        <v>1744.9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99.57</v>
      </c>
      <c r="Q10" s="46"/>
      <c r="R10" s="46"/>
      <c r="S10" s="46"/>
      <c r="T10" s="46"/>
      <c r="U10" s="46"/>
      <c r="V10" s="46"/>
      <c r="W10" s="46">
        <f>データ!Q6</f>
        <v>88.57</v>
      </c>
      <c r="X10" s="46"/>
      <c r="Y10" s="46"/>
      <c r="Z10" s="46"/>
      <c r="AA10" s="46"/>
      <c r="AB10" s="46"/>
      <c r="AC10" s="46"/>
      <c r="AD10" s="51">
        <f>データ!R6</f>
        <v>1430</v>
      </c>
      <c r="AE10" s="51"/>
      <c r="AF10" s="51"/>
      <c r="AG10" s="51"/>
      <c r="AH10" s="51"/>
      <c r="AI10" s="51"/>
      <c r="AJ10" s="51"/>
      <c r="AK10" s="2"/>
      <c r="AL10" s="51">
        <f>データ!V6</f>
        <v>15217</v>
      </c>
      <c r="AM10" s="51"/>
      <c r="AN10" s="51"/>
      <c r="AO10" s="51"/>
      <c r="AP10" s="51"/>
      <c r="AQ10" s="51"/>
      <c r="AR10" s="51"/>
      <c r="AS10" s="51"/>
      <c r="AT10" s="46">
        <f>データ!W6</f>
        <v>5.15</v>
      </c>
      <c r="AU10" s="46"/>
      <c r="AV10" s="46"/>
      <c r="AW10" s="46"/>
      <c r="AX10" s="46"/>
      <c r="AY10" s="46"/>
      <c r="AZ10" s="46"/>
      <c r="BA10" s="46"/>
      <c r="BB10" s="46">
        <f>データ!X6</f>
        <v>2954.76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39xOaQk3S0yRU1b9oZJmQDeQgkiCEAZINausg3XpgcIkEKSizF+ODQxPlkAAgFK1ATVtW/ecCG/pddo/JYChvQ==" saltValue="Pg19Om+T9XzoAddP4eXu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2020</v>
      </c>
      <c r="C6" s="33">
        <f t="shared" ref="C6:X6" si="3">C7</f>
        <v>243442</v>
      </c>
      <c r="D6" s="33">
        <f t="shared" si="3"/>
        <v>47</v>
      </c>
      <c r="E6" s="33">
        <f t="shared" si="3"/>
        <v>17</v>
      </c>
      <c r="F6" s="33">
        <f t="shared" si="3"/>
        <v>1</v>
      </c>
      <c r="G6" s="33">
        <f t="shared" si="3"/>
        <v>0</v>
      </c>
      <c r="H6" s="33" t="str">
        <f t="shared" si="3"/>
        <v>三重県　川越町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99.57</v>
      </c>
      <c r="Q6" s="34">
        <f t="shared" si="3"/>
        <v>88.57</v>
      </c>
      <c r="R6" s="34">
        <f t="shared" si="3"/>
        <v>1430</v>
      </c>
      <c r="S6" s="34">
        <f t="shared" si="3"/>
        <v>15233</v>
      </c>
      <c r="T6" s="34">
        <f t="shared" si="3"/>
        <v>8.73</v>
      </c>
      <c r="U6" s="34">
        <f t="shared" si="3"/>
        <v>1744.9</v>
      </c>
      <c r="V6" s="34">
        <f t="shared" si="3"/>
        <v>15217</v>
      </c>
      <c r="W6" s="34">
        <f t="shared" si="3"/>
        <v>5.15</v>
      </c>
      <c r="X6" s="34">
        <f t="shared" si="3"/>
        <v>2954.76</v>
      </c>
      <c r="Y6" s="35">
        <f>IF(Y7="",NA(),Y7)</f>
        <v>93.39</v>
      </c>
      <c r="Z6" s="35">
        <f t="shared" ref="Z6:AH6" si="4">IF(Z7="",NA(),Z7)</f>
        <v>99.44</v>
      </c>
      <c r="AA6" s="35">
        <f t="shared" si="4"/>
        <v>92.79</v>
      </c>
      <c r="AB6" s="35">
        <f t="shared" si="4"/>
        <v>91.46</v>
      </c>
      <c r="AC6" s="35">
        <f t="shared" si="4"/>
        <v>94.98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693.81</v>
      </c>
      <c r="BG6" s="35">
        <f t="shared" ref="BG6:BO6" si="7">IF(BG7="",NA(),BG7)</f>
        <v>3633.36</v>
      </c>
      <c r="BH6" s="35">
        <f t="shared" si="7"/>
        <v>779.73</v>
      </c>
      <c r="BI6" s="35">
        <f t="shared" si="7"/>
        <v>490.3</v>
      </c>
      <c r="BJ6" s="35">
        <f t="shared" si="7"/>
        <v>489.72</v>
      </c>
      <c r="BK6" s="35">
        <f t="shared" si="7"/>
        <v>1111.31</v>
      </c>
      <c r="BL6" s="35">
        <f t="shared" si="7"/>
        <v>799.11</v>
      </c>
      <c r="BM6" s="35">
        <f t="shared" si="7"/>
        <v>768.62</v>
      </c>
      <c r="BN6" s="35">
        <f t="shared" si="7"/>
        <v>789.44</v>
      </c>
      <c r="BO6" s="35">
        <f t="shared" si="7"/>
        <v>789.08</v>
      </c>
      <c r="BP6" s="34" t="str">
        <f>IF(BP7="","",IF(BP7="-","【-】","【"&amp;SUBSTITUTE(TEXT(BP7,"#,##0.00"),"-","△")&amp;"】"))</f>
        <v>【705.21】</v>
      </c>
      <c r="BQ6" s="35">
        <f>IF(BQ7="",NA(),BQ7)</f>
        <v>56.36</v>
      </c>
      <c r="BR6" s="35">
        <f t="shared" ref="BR6:BZ6" si="8">IF(BR7="",NA(),BR7)</f>
        <v>56.41</v>
      </c>
      <c r="BS6" s="35">
        <f t="shared" si="8"/>
        <v>53.99</v>
      </c>
      <c r="BT6" s="35">
        <f t="shared" si="8"/>
        <v>52.34</v>
      </c>
      <c r="BU6" s="35">
        <f t="shared" si="8"/>
        <v>56.66</v>
      </c>
      <c r="BV6" s="35">
        <f t="shared" si="8"/>
        <v>75.540000000000006</v>
      </c>
      <c r="BW6" s="35">
        <f t="shared" si="8"/>
        <v>87.69</v>
      </c>
      <c r="BX6" s="35">
        <f t="shared" si="8"/>
        <v>88.06</v>
      </c>
      <c r="BY6" s="35">
        <f t="shared" si="8"/>
        <v>87.29</v>
      </c>
      <c r="BZ6" s="35">
        <f t="shared" si="8"/>
        <v>88.25</v>
      </c>
      <c r="CA6" s="34" t="str">
        <f>IF(CA7="","",IF(CA7="-","【-】","【"&amp;SUBSTITUTE(TEXT(CA7,"#,##0.00"),"-","△")&amp;"】"))</f>
        <v>【98.96】</v>
      </c>
      <c r="CB6" s="35">
        <f>IF(CB7="",NA(),CB7)</f>
        <v>150</v>
      </c>
      <c r="CC6" s="35">
        <f t="shared" ref="CC6:CK6" si="9">IF(CC7="",NA(),CC7)</f>
        <v>150</v>
      </c>
      <c r="CD6" s="35">
        <f t="shared" si="9"/>
        <v>155.83000000000001</v>
      </c>
      <c r="CE6" s="35">
        <f t="shared" si="9"/>
        <v>162.25</v>
      </c>
      <c r="CF6" s="35">
        <f t="shared" si="9"/>
        <v>150</v>
      </c>
      <c r="CG6" s="35">
        <f t="shared" si="9"/>
        <v>207.96</v>
      </c>
      <c r="CH6" s="35">
        <f t="shared" si="9"/>
        <v>180.07</v>
      </c>
      <c r="CI6" s="35">
        <f t="shared" si="9"/>
        <v>179.32</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58.4</v>
      </c>
      <c r="CT6" s="35">
        <f t="shared" si="10"/>
        <v>58</v>
      </c>
      <c r="CU6" s="35">
        <f t="shared" si="10"/>
        <v>57.42</v>
      </c>
      <c r="CV6" s="35">
        <f t="shared" si="10"/>
        <v>56.72</v>
      </c>
      <c r="CW6" s="34" t="str">
        <f>IF(CW7="","",IF(CW7="-","【-】","【"&amp;SUBSTITUTE(TEXT(CW7,"#,##0.00"),"-","△")&amp;"】"))</f>
        <v>【59.57】</v>
      </c>
      <c r="CX6" s="35">
        <f>IF(CX7="",NA(),CX7)</f>
        <v>93.84</v>
      </c>
      <c r="CY6" s="35">
        <f t="shared" ref="CY6:DG6" si="11">IF(CY7="",NA(),CY7)</f>
        <v>94.23</v>
      </c>
      <c r="CZ6" s="35">
        <f t="shared" si="11"/>
        <v>94.81</v>
      </c>
      <c r="DA6" s="35">
        <f t="shared" si="11"/>
        <v>95.24</v>
      </c>
      <c r="DB6" s="35">
        <f t="shared" si="11"/>
        <v>95.76</v>
      </c>
      <c r="DC6" s="35">
        <f t="shared" si="11"/>
        <v>83.91</v>
      </c>
      <c r="DD6" s="35">
        <f t="shared" si="11"/>
        <v>89.68</v>
      </c>
      <c r="DE6" s="35">
        <f t="shared" si="11"/>
        <v>89.79</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5">
        <f t="shared" ref="EF6:EN6" si="14">IF(EF7="",NA(),EF7)</f>
        <v>0.17</v>
      </c>
      <c r="EG6" s="34">
        <f t="shared" si="14"/>
        <v>0</v>
      </c>
      <c r="EH6" s="34">
        <f t="shared" si="14"/>
        <v>0</v>
      </c>
      <c r="EI6" s="34">
        <f t="shared" si="14"/>
        <v>0</v>
      </c>
      <c r="EJ6" s="35">
        <f t="shared" si="14"/>
        <v>0.15</v>
      </c>
      <c r="EK6" s="35">
        <f t="shared" si="14"/>
        <v>0.23</v>
      </c>
      <c r="EL6" s="35">
        <f t="shared" si="14"/>
        <v>0.21</v>
      </c>
      <c r="EM6" s="35">
        <f t="shared" si="14"/>
        <v>0.17</v>
      </c>
      <c r="EN6" s="35">
        <f t="shared" si="14"/>
        <v>0.15</v>
      </c>
      <c r="EO6" s="34" t="str">
        <f>IF(EO7="","",IF(EO7="-","【-】","【"&amp;SUBSTITUTE(TEXT(EO7,"#,##0.00"),"-","△")&amp;"】"))</f>
        <v>【0.30】</v>
      </c>
    </row>
    <row r="7" spans="1:145" s="36" customFormat="1" x14ac:dyDescent="0.2">
      <c r="A7" s="28"/>
      <c r="B7" s="37">
        <v>2020</v>
      </c>
      <c r="C7" s="37">
        <v>243442</v>
      </c>
      <c r="D7" s="37">
        <v>47</v>
      </c>
      <c r="E7" s="37">
        <v>17</v>
      </c>
      <c r="F7" s="37">
        <v>1</v>
      </c>
      <c r="G7" s="37">
        <v>0</v>
      </c>
      <c r="H7" s="37" t="s">
        <v>96</v>
      </c>
      <c r="I7" s="37" t="s">
        <v>97</v>
      </c>
      <c r="J7" s="37" t="s">
        <v>98</v>
      </c>
      <c r="K7" s="37" t="s">
        <v>99</v>
      </c>
      <c r="L7" s="37" t="s">
        <v>100</v>
      </c>
      <c r="M7" s="37" t="s">
        <v>101</v>
      </c>
      <c r="N7" s="38" t="s">
        <v>102</v>
      </c>
      <c r="O7" s="38" t="s">
        <v>103</v>
      </c>
      <c r="P7" s="38">
        <v>99.57</v>
      </c>
      <c r="Q7" s="38">
        <v>88.57</v>
      </c>
      <c r="R7" s="38">
        <v>1430</v>
      </c>
      <c r="S7" s="38">
        <v>15233</v>
      </c>
      <c r="T7" s="38">
        <v>8.73</v>
      </c>
      <c r="U7" s="38">
        <v>1744.9</v>
      </c>
      <c r="V7" s="38">
        <v>15217</v>
      </c>
      <c r="W7" s="38">
        <v>5.15</v>
      </c>
      <c r="X7" s="38">
        <v>2954.76</v>
      </c>
      <c r="Y7" s="38">
        <v>93.39</v>
      </c>
      <c r="Z7" s="38">
        <v>99.44</v>
      </c>
      <c r="AA7" s="38">
        <v>92.79</v>
      </c>
      <c r="AB7" s="38">
        <v>91.46</v>
      </c>
      <c r="AC7" s="38">
        <v>94.98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693.81</v>
      </c>
      <c r="BG7" s="38">
        <v>3633.36</v>
      </c>
      <c r="BH7" s="38">
        <v>779.73</v>
      </c>
      <c r="BI7" s="38">
        <v>490.3</v>
      </c>
      <c r="BJ7" s="38">
        <v>489.72</v>
      </c>
      <c r="BK7" s="38">
        <v>1111.31</v>
      </c>
      <c r="BL7" s="38">
        <v>799.11</v>
      </c>
      <c r="BM7" s="38">
        <v>768.62</v>
      </c>
      <c r="BN7" s="38">
        <v>789.44</v>
      </c>
      <c r="BO7" s="38">
        <v>789.08</v>
      </c>
      <c r="BP7" s="38">
        <v>705.21</v>
      </c>
      <c r="BQ7" s="38">
        <v>56.36</v>
      </c>
      <c r="BR7" s="38">
        <v>56.41</v>
      </c>
      <c r="BS7" s="38">
        <v>53.99</v>
      </c>
      <c r="BT7" s="38">
        <v>52.34</v>
      </c>
      <c r="BU7" s="38">
        <v>56.66</v>
      </c>
      <c r="BV7" s="38">
        <v>75.540000000000006</v>
      </c>
      <c r="BW7" s="38">
        <v>87.69</v>
      </c>
      <c r="BX7" s="38">
        <v>88.06</v>
      </c>
      <c r="BY7" s="38">
        <v>87.29</v>
      </c>
      <c r="BZ7" s="38">
        <v>88.25</v>
      </c>
      <c r="CA7" s="38">
        <v>98.96</v>
      </c>
      <c r="CB7" s="38">
        <v>150</v>
      </c>
      <c r="CC7" s="38">
        <v>150</v>
      </c>
      <c r="CD7" s="38">
        <v>155.83000000000001</v>
      </c>
      <c r="CE7" s="38">
        <v>162.25</v>
      </c>
      <c r="CF7" s="38">
        <v>150</v>
      </c>
      <c r="CG7" s="38">
        <v>207.96</v>
      </c>
      <c r="CH7" s="38">
        <v>180.07</v>
      </c>
      <c r="CI7" s="38">
        <v>179.32</v>
      </c>
      <c r="CJ7" s="38">
        <v>176.67</v>
      </c>
      <c r="CK7" s="38">
        <v>176.37</v>
      </c>
      <c r="CL7" s="38">
        <v>134.52000000000001</v>
      </c>
      <c r="CM7" s="38" t="s">
        <v>102</v>
      </c>
      <c r="CN7" s="38" t="s">
        <v>102</v>
      </c>
      <c r="CO7" s="38" t="s">
        <v>102</v>
      </c>
      <c r="CP7" s="38" t="s">
        <v>102</v>
      </c>
      <c r="CQ7" s="38" t="s">
        <v>102</v>
      </c>
      <c r="CR7" s="38">
        <v>53.51</v>
      </c>
      <c r="CS7" s="38">
        <v>58.4</v>
      </c>
      <c r="CT7" s="38">
        <v>58</v>
      </c>
      <c r="CU7" s="38">
        <v>57.42</v>
      </c>
      <c r="CV7" s="38">
        <v>56.72</v>
      </c>
      <c r="CW7" s="38">
        <v>59.57</v>
      </c>
      <c r="CX7" s="38">
        <v>93.84</v>
      </c>
      <c r="CY7" s="38">
        <v>94.23</v>
      </c>
      <c r="CZ7" s="38">
        <v>94.81</v>
      </c>
      <c r="DA7" s="38">
        <v>95.24</v>
      </c>
      <c r="DB7" s="38">
        <v>95.76</v>
      </c>
      <c r="DC7" s="38">
        <v>83.91</v>
      </c>
      <c r="DD7" s="38">
        <v>89.68</v>
      </c>
      <c r="DE7" s="38">
        <v>89.79</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0.09</v>
      </c>
      <c r="EF7" s="38">
        <v>0.17</v>
      </c>
      <c r="EG7" s="38">
        <v>0</v>
      </c>
      <c r="EH7" s="38">
        <v>0</v>
      </c>
      <c r="EI7" s="38">
        <v>0</v>
      </c>
      <c r="EJ7" s="38">
        <v>0.15</v>
      </c>
      <c r="EK7" s="38">
        <v>0.23</v>
      </c>
      <c r="EL7" s="38">
        <v>0.21</v>
      </c>
      <c r="EM7" s="38">
        <v>0.17</v>
      </c>
      <c r="EN7" s="38">
        <v>0.15</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112</v>
      </c>
      <c r="D13" t="s">
        <v>111</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2022-01-19T01:01:30Z</cp:lastPrinted>
  <dcterms:created xsi:type="dcterms:W3CDTF">2021-12-03T07:45:39Z</dcterms:created>
  <dcterms:modified xsi:type="dcterms:W3CDTF">2022-02-10T06:46:34Z</dcterms:modified>
  <cp:category/>
</cp:coreProperties>
</file>