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odai-fsv\生活環境課\800_個人フォルダ\本田\01\【重要】経営比較分析表\【R3】2\"/>
    </mc:Choice>
  </mc:AlternateContent>
  <xr:revisionPtr revIDLastSave="0" documentId="13_ncr:1_{A073A3D9-1F4A-48D0-9527-76D4C3CB3D8B}" xr6:coauthVersionLast="44" xr6:coauthVersionMax="44" xr10:uidLastSave="{00000000-0000-0000-0000-000000000000}"/>
  <workbookProtection workbookAlgorithmName="SHA-512" workbookHashValue="SaZsGEdqI5/Kt64eYJKMsDJz4kdc0h+T3p9cL9mGnxJ+ZCEHxXrQFooYv43K+zT/5bCBCxeSTgoJHH4/wlj3CQ==" workbookSaltValue="OUGGhQWQT4IcxeVXggecTg==" workbookSpinCount="100000" lockStructure="1"/>
  <bookViews>
    <workbookView xWindow="-120" yWindow="-120" windowWidth="20730" windowHeight="117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I10" i="4" s="1"/>
  <c r="N6" i="5"/>
  <c r="B10" i="4" s="1"/>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W10" i="4"/>
  <c r="AL8" i="4"/>
  <c r="AD8" i="4"/>
  <c r="P8" i="4"/>
  <c r="B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<sst xmlns="http://schemas.openxmlformats.org/spreadsheetml/2006/main" count="247" uniqueCount="119">
  <si>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</si>
  <si>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</si>
  <si>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</si>
  <si>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</si>
  <si>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</si>
  <si>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</si>
  <si>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</si>
  <si>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</si>
  <si>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</si>
  <si>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</si>
  <si>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</si>
  <si>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</si>
  <si>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</si>
  <si>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</si>
  <si>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</si>
  <si>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</si>
  <si>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</si>
  <si>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</si>
  <si>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</si>
  <si>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</si>
  <si>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</si>
  <si>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</si>
  <si>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</si>
  <si>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</si>
  <si>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</si>
  <si>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</si>
  <si>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</si>
  <si>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</si>
  <si>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</si>
  <si>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</si>
  <si>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</si>
  <si>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</si>
  <si>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</si>
  <si>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</si>
  <si>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</si>
  <si>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</si>
  <si>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</si>
  <si>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</si>
  <si>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</si>
  <si>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</si>
  <si>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</si>
  <si>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</si>
  <si>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</si>
  <si>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</si>
  <si>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</si>
  <si>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</si>
  <si>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</si>
  <si>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</si>
  <si>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</si>
  <si>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</si>
  <si>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</si>
  <si>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</si>
  <si>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</si>
  <si>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</si>
  <si>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</si>
  <si>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</si>
  <si>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</si>
  <si>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</si>
  <si>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</si>
  <si>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</si>
  <si>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</si>
  <si>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</si>
  <si>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</si>
  <si>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</si>
  <si>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</si>
  <si>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</si>
  <si>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</si>
  <si>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</si>
  <si>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</si>
  <si>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</si>
  <si>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</si>
  <si>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</si>
  <si>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</si>
  <si>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</si>
  <si>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</si>
  <si>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</si>
  <si>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</si>
  <si>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</si>
  <si>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</si>
  <si>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</si>
  <si>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</si>
  <si>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</si>
  <si>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</si>
  <si>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</si>
  <si>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</si>
  <si>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</si>
  <si>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</si>
  <si>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</si>
  <si>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</si>
  <si>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</si>
  <si>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</si>
  <si>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</si>
  <si>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</si>
  <si>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</si>
  <si>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</si>
  <si>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</si>
  <si>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</si>
  <si>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</si>
  <si>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大台町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</si>
  <si>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</si>
  <si>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</si>
  <si>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</si>
  <si>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</si>
  <si>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</si>
  <si>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</si>
  <si>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</si>
  <si>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</si>
  <si>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</si>
  <si>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</si>
  <si>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</si>
  <si>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</si>
  <si>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</si>
  <si>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</si>
  <si>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</si>
  <si>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</si>
  <si>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</si>
  <si>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が100％を下回っており、大変厳しい経営状況が続いています。経費回収率については、全国平均付近ではありますが、低い状況が続いているため、経営の改善を図る必要があると考えられます。
　また、本来料金収入で会計全体を賄う独立採算による経営が基本となりますが、現状の料金収入のみでは、運営が困難な状況であり、一般会計からの繰入金に頼らざるを得ない状況です。
　以上のことから、今後、経営状況の改善に向けた取り組みは、重要な課題であり、維持管理費の削減に努め、一層の経営の健全性・効率性の向上を図る必要がある。</t>
    <rPh sb="1" eb="4">
      <t>シュウエキテキ</t>
    </rPh>
    <rPh sb="4" eb="6">
      <t>シュウシ</t>
    </rPh>
    <rPh sb="6" eb="8">
      <t>ヒリツ</t>
    </rPh>
    <rPh sb="14" eb="16">
      <t>シタマワ</t>
    </rPh>
    <rPh sb="21" eb="23">
      <t>タイヘン</t>
    </rPh>
    <rPh sb="23" eb="24">
      <t>キビ</t>
    </rPh>
    <rPh sb="26" eb="28">
      <t>ケイエイ</t>
    </rPh>
    <rPh sb="28" eb="30">
      <t>ジョウキョウ</t>
    </rPh>
    <rPh sb="31" eb="32">
      <t>ツヅ</t>
    </rPh>
    <rPh sb="38" eb="40">
      <t>ケイヒ</t>
    </rPh>
    <rPh sb="40" eb="42">
      <t>カイシュウ</t>
    </rPh>
    <rPh sb="42" eb="43">
      <t>リツ</t>
    </rPh>
    <rPh sb="49" eb="51">
      <t>ゼンコク</t>
    </rPh>
    <rPh sb="51" eb="53">
      <t>ヘイキン</t>
    </rPh>
    <rPh sb="53" eb="55">
      <t>フキン</t>
    </rPh>
    <rPh sb="63" eb="64">
      <t>ヒク</t>
    </rPh>
    <rPh sb="65" eb="67">
      <t>ジョウキョウ</t>
    </rPh>
    <rPh sb="68" eb="69">
      <t>ツヅ</t>
    </rPh>
    <rPh sb="76" eb="78">
      <t>ケイエイ</t>
    </rPh>
    <rPh sb="79" eb="81">
      <t>カイゼン</t>
    </rPh>
    <rPh sb="82" eb="83">
      <t>ハカ</t>
    </rPh>
    <rPh sb="84" eb="86">
      <t>ヒツヨウ</t>
    </rPh>
    <rPh sb="90" eb="91">
      <t>カンガ</t>
    </rPh>
    <rPh sb="102" eb="104">
      <t>ホンライ</t>
    </rPh>
    <rPh sb="104" eb="106">
      <t>リョウキン</t>
    </rPh>
    <rPh sb="106" eb="108">
      <t>シュウニュウ</t>
    </rPh>
    <rPh sb="109" eb="111">
      <t>カイケイ</t>
    </rPh>
    <rPh sb="111" eb="113">
      <t>ゼンタイ</t>
    </rPh>
    <rPh sb="114" eb="115">
      <t>マカナ</t>
    </rPh>
    <rPh sb="116" eb="118">
      <t>ドクリツ</t>
    </rPh>
    <rPh sb="118" eb="120">
      <t>サイサン</t>
    </rPh>
    <rPh sb="123" eb="125">
      <t>ケイエイ</t>
    </rPh>
    <rPh sb="126" eb="128">
      <t>キホン</t>
    </rPh>
    <rPh sb="135" eb="137">
      <t>ゲンジョウ</t>
    </rPh>
    <rPh sb="138" eb="140">
      <t>リョウキン</t>
    </rPh>
    <rPh sb="140" eb="142">
      <t>シュウニュウ</t>
    </rPh>
    <rPh sb="147" eb="149">
      <t>ウンエイ</t>
    </rPh>
    <rPh sb="150" eb="152">
      <t>コンナン</t>
    </rPh>
    <rPh sb="153" eb="155">
      <t>ジョウキョウ</t>
    </rPh>
    <rPh sb="159" eb="161">
      <t>イッパン</t>
    </rPh>
    <rPh sb="161" eb="163">
      <t>カイケイ</t>
    </rPh>
    <rPh sb="166" eb="168">
      <t>クリイレ</t>
    </rPh>
    <rPh sb="168" eb="169">
      <t>キン</t>
    </rPh>
    <rPh sb="170" eb="171">
      <t>タヨ</t>
    </rPh>
    <rPh sb="175" eb="176">
      <t>エ</t>
    </rPh>
    <rPh sb="178" eb="180">
      <t>ジョウキョウ</t>
    </rPh>
    <rPh sb="185" eb="187">
      <t>イジョウ</t>
    </rPh>
    <rPh sb="193" eb="195">
      <t>コンゴ</t>
    </rPh>
    <rPh sb="196" eb="198">
      <t>ケイエイ</t>
    </rPh>
    <rPh sb="198" eb="200">
      <t>ジョウキョウ</t>
    </rPh>
    <rPh sb="201" eb="203">
      <t>カイゼン</t>
    </rPh>
    <rPh sb="204" eb="205">
      <t>ム</t>
    </rPh>
    <rPh sb="207" eb="208">
      <t>ト</t>
    </rPh>
    <rPh sb="209" eb="210">
      <t>ク</t>
    </rPh>
    <rPh sb="213" eb="215">
      <t>ジュウヨウ</t>
    </rPh>
    <rPh sb="216" eb="218">
      <t>カダイ</t>
    </rPh>
    <rPh sb="222" eb="224">
      <t>イジ</t>
    </rPh>
    <rPh sb="224" eb="227">
      <t>カンリヒ</t>
    </rPh>
    <rPh sb="228" eb="230">
      <t>サクゲン</t>
    </rPh>
    <rPh sb="231" eb="232">
      <t>ツト</t>
    </rPh>
    <rPh sb="234" eb="236">
      <t>イッソウ</t>
    </rPh>
    <rPh sb="237" eb="239">
      <t>ケイエイ</t>
    </rPh>
    <rPh sb="240" eb="243">
      <t>ケンゼンセイ</t>
    </rPh>
    <rPh sb="244" eb="247">
      <t>コウリツセイ</t>
    </rPh>
    <rPh sb="248" eb="250">
      <t>コウジョウ</t>
    </rPh>
    <rPh sb="251" eb="252">
      <t>ハカ</t>
    </rPh>
    <rPh sb="253" eb="255">
      <t>ヒツヨウ</t>
    </rPh>
    <phoneticPr fontId="4"/>
  </si>
  <si>
    <t>　平成11年度に事業を開始し、耐用年数を超える浄化槽はないが、修繕費が増加しているため、適切な維持管理が必要である。</t>
    <rPh sb="1" eb="3">
      <t>ヘイセイ</t>
    </rPh>
    <rPh sb="5" eb="7">
      <t>ネンド</t>
    </rPh>
    <rPh sb="8" eb="10">
      <t>ジギョウ</t>
    </rPh>
    <rPh sb="11" eb="13">
      <t>カイシ</t>
    </rPh>
    <rPh sb="15" eb="17">
      <t>タイヨウ</t>
    </rPh>
    <rPh sb="17" eb="19">
      <t>ネンスウ</t>
    </rPh>
    <rPh sb="20" eb="21">
      <t>コ</t>
    </rPh>
    <rPh sb="23" eb="26">
      <t>ジョウカソウ</t>
    </rPh>
    <rPh sb="31" eb="33">
      <t>シュウゼン</t>
    </rPh>
    <rPh sb="33" eb="34">
      <t>ヒ</t>
    </rPh>
    <rPh sb="35" eb="37">
      <t>ゾウカ</t>
    </rPh>
    <rPh sb="44" eb="46">
      <t>テキセツ</t>
    </rPh>
    <rPh sb="47" eb="49">
      <t>イジ</t>
    </rPh>
    <rPh sb="49" eb="51">
      <t>カンリ</t>
    </rPh>
    <rPh sb="52" eb="54">
      <t>ヒツヨウ</t>
    </rPh>
    <phoneticPr fontId="4"/>
  </si>
  <si>
    <t>　特定地域生活排水処理事業は、本町の特定環境保全公共下水道事業対象区域外の地域で行われている事業である。
　今後は高齢化・過疎化による人口減少が見込まれる地域であり、使用料収入の減少に対する検討、維持管理費の節減が必要になってくる。
　また、令和5年度より公営企業会計に移行する予定であり、財政状態、経営状態をより正確に把握できるようにすることで、経営の健全性・効率性の向上に努めます。</t>
    <rPh sb="1" eb="3">
      <t>トクテイ</t>
    </rPh>
    <rPh sb="3" eb="5">
      <t>チイキ</t>
    </rPh>
    <rPh sb="5" eb="7">
      <t>セイカツ</t>
    </rPh>
    <rPh sb="7" eb="13">
      <t>ハイスイショリジギョウ</t>
    </rPh>
    <rPh sb="15" eb="17">
      <t>ホンチョウ</t>
    </rPh>
    <rPh sb="18" eb="20">
      <t>トクテイ</t>
    </rPh>
    <rPh sb="20" eb="22">
      <t>カンキョウ</t>
    </rPh>
    <rPh sb="22" eb="24">
      <t>ホゼン</t>
    </rPh>
    <rPh sb="24" eb="26">
      <t>コウキョウ</t>
    </rPh>
    <rPh sb="26" eb="29">
      <t>ゲスイドウ</t>
    </rPh>
    <rPh sb="29" eb="31">
      <t>ジギョウ</t>
    </rPh>
    <rPh sb="31" eb="33">
      <t>タイショウ</t>
    </rPh>
    <rPh sb="33" eb="35">
      <t>クイキ</t>
    </rPh>
    <rPh sb="35" eb="36">
      <t>ガイ</t>
    </rPh>
    <rPh sb="37" eb="39">
      <t>チイキ</t>
    </rPh>
    <rPh sb="40" eb="41">
      <t>オコナ</t>
    </rPh>
    <rPh sb="46" eb="48">
      <t>ジギョウ</t>
    </rPh>
    <rPh sb="54" eb="56">
      <t>コンゴ</t>
    </rPh>
    <rPh sb="57" eb="60">
      <t>コウレイカ</t>
    </rPh>
    <rPh sb="61" eb="64">
      <t>カソカ</t>
    </rPh>
    <rPh sb="67" eb="69">
      <t>ジンコウ</t>
    </rPh>
    <rPh sb="69" eb="71">
      <t>ゲンショウ</t>
    </rPh>
    <rPh sb="72" eb="74">
      <t>ミコ</t>
    </rPh>
    <rPh sb="77" eb="79">
      <t>チイキ</t>
    </rPh>
    <rPh sb="83" eb="86">
      <t>シヨウリョウ</t>
    </rPh>
    <rPh sb="86" eb="88">
      <t>シュウニュウ</t>
    </rPh>
    <rPh sb="89" eb="91">
      <t>ゲンショウ</t>
    </rPh>
    <rPh sb="92" eb="93">
      <t>タイ</t>
    </rPh>
    <rPh sb="95" eb="97">
      <t>ケントウ</t>
    </rPh>
    <rPh sb="98" eb="100">
      <t>イジ</t>
    </rPh>
    <rPh sb="100" eb="103">
      <t>カンリヒ</t>
    </rPh>
    <rPh sb="104" eb="106">
      <t>セツゲン</t>
    </rPh>
    <rPh sb="107" eb="109">
      <t>ヒツヨウ</t>
    </rPh>
    <rPh sb="121" eb="123">
      <t>レイワ</t>
    </rPh>
    <rPh sb="124" eb="126">
      <t>ネンド</t>
    </rPh>
    <rPh sb="128" eb="130">
      <t>コウエイ</t>
    </rPh>
    <rPh sb="130" eb="132">
      <t>キギョウ</t>
    </rPh>
    <rPh sb="132" eb="134">
      <t>カイケイ</t>
    </rPh>
    <rPh sb="135" eb="137">
      <t>イコウ</t>
    </rPh>
    <rPh sb="139" eb="141">
      <t>ヨテイ</t>
    </rPh>
    <rPh sb="145" eb="147">
      <t>ザイセイ</t>
    </rPh>
    <rPh sb="147" eb="149">
      <t>ジョウタイ</t>
    </rPh>
    <rPh sb="150" eb="152">
      <t>ケイエイ</t>
    </rPh>
    <rPh sb="152" eb="154">
      <t>ジョウタイ</t>
    </rPh>
    <rPh sb="157" eb="159">
      <t>セイカク</t>
    </rPh>
    <rPh sb="160" eb="162">
      <t>ハアク</t>
    </rPh>
    <rPh sb="174" eb="176">
      <t>ケイエイ</t>
    </rPh>
    <rPh sb="188" eb="18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</si>
</sst>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5C-4812-B23E-43DFE24317B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25C-4812-B23E-43DFE24317B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1F3-4A8E-A8C2-C017F6315AC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D1F3-4A8E-A8C2-C017F6315AC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C88-4ACE-B891-90824CE560C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7C88-4ACE-B891-90824CE560C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91.87</c:v>
                </c:pt>
                <c:pt idx="1">
                  <c:v>88.77</c:v>
                </c:pt>
                <c:pt idx="2">
                  <c:v>87.23</c:v>
                </c:pt>
                <c:pt idx="3">
                  <c:v>88.84</c:v>
                </c:pt>
                <c:pt idx="4">
                  <c:v>87.8</c:v>
                </c:pt>
              </c:numCache>
            </c:numRef>
          </c:val>
          <c:extLst>
            <c:ext xmlns:c16="http://schemas.microsoft.com/office/drawing/2014/chart" uri="{C3380CC4-5D6E-409C-BE32-E72D297353CC}">
              <c16:uniqueId val="{00000000-BC34-4824-A1A7-A104431D76E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34-4824-A1A7-A104431D76E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25-4EE2-A750-88527A53900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25-4EE2-A750-88527A53900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AE-41C9-9D0E-9F97296DA70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AE-41C9-9D0E-9F97296DA70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24-4943-8CD4-6E36A504CC5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24-4943-8CD4-6E36A504CC5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A7-4753-825D-93CAC99E7D6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A7-4753-825D-93CAC99E7D6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1C-47A8-8C44-2202E335C96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CA1C-47A8-8C44-2202E335C96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62.22</c:v>
                </c:pt>
                <c:pt idx="1">
                  <c:v>58.16</c:v>
                </c:pt>
                <c:pt idx="2">
                  <c:v>59.54</c:v>
                </c:pt>
                <c:pt idx="3">
                  <c:v>57.72</c:v>
                </c:pt>
                <c:pt idx="4">
                  <c:v>57.85</c:v>
                </c:pt>
              </c:numCache>
            </c:numRef>
          </c:val>
          <c:extLst>
            <c:ext xmlns:c16="http://schemas.microsoft.com/office/drawing/2014/chart" uri="{C3380CC4-5D6E-409C-BE32-E72D297353CC}">
              <c16:uniqueId val="{00000000-4A88-418E-B228-5AA7E2AAB5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4A88-418E-B228-5AA7E2AAB5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419.37</c:v>
                </c:pt>
                <c:pt idx="1">
                  <c:v>456.65</c:v>
                </c:pt>
                <c:pt idx="2">
                  <c:v>450.48</c:v>
                </c:pt>
                <c:pt idx="3">
                  <c:v>480.92</c:v>
                </c:pt>
                <c:pt idx="4">
                  <c:v>492.46</c:v>
                </c:pt>
              </c:numCache>
            </c:numRef>
          </c:val>
          <c:extLst>
            <c:ext xmlns:c16="http://schemas.microsoft.com/office/drawing/2014/chart" uri="{C3380CC4-5D6E-409C-BE32-E72D297353CC}">
              <c16:uniqueId val="{00000000-AFFC-4A36-9EBE-6A111113FEC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AFFC-4A36-9EBE-6A111113FEC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大台町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8956</v>
      </c>
      <c r="AM8" s="51"/>
      <c r="AN8" s="51"/>
      <c r="AO8" s="51"/>
      <c r="AP8" s="51"/>
      <c r="AQ8" s="51"/>
      <c r="AR8" s="51"/>
      <c r="AS8" s="51"/>
      <c r="AT8" s="46">
        <f>データ!T6</f>
        <v>362.86</v>
      </c>
      <c r="AU8" s="46"/>
      <c r="AV8" s="46"/>
      <c r="AW8" s="46"/>
      <c r="AX8" s="46"/>
      <c r="AY8" s="46"/>
      <c r="AZ8" s="46"/>
      <c r="BA8" s="46"/>
      <c r="BB8" s="46">
        <f>データ!U6</f>
        <v>24.68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33.17</v>
      </c>
      <c r="Q10" s="46"/>
      <c r="R10" s="46"/>
      <c r="S10" s="46"/>
      <c r="T10" s="46"/>
      <c r="U10" s="46"/>
      <c r="V10" s="46"/>
      <c r="W10" s="46">
        <f>データ!Q6</f>
        <v>100</v>
      </c>
      <c r="X10" s="46"/>
      <c r="Y10" s="46"/>
      <c r="Z10" s="46"/>
      <c r="AA10" s="46"/>
      <c r="AB10" s="46"/>
      <c r="AC10" s="46"/>
      <c r="AD10" s="51">
        <f>データ!R6</f>
        <v>4400</v>
      </c>
      <c r="AE10" s="51"/>
      <c r="AF10" s="51"/>
      <c r="AG10" s="51"/>
      <c r="AH10" s="51"/>
      <c r="AI10" s="51"/>
      <c r="AJ10" s="51"/>
      <c r="AK10" s="2"/>
      <c r="AL10" s="51">
        <f>データ!V6</f>
        <v>2950</v>
      </c>
      <c r="AM10" s="51"/>
      <c r="AN10" s="51"/>
      <c r="AO10" s="51"/>
      <c r="AP10" s="51"/>
      <c r="AQ10" s="51"/>
      <c r="AR10" s="51"/>
      <c r="AS10" s="51"/>
      <c r="AT10" s="46">
        <f>データ!W6</f>
        <v>362.08</v>
      </c>
      <c r="AU10" s="46"/>
      <c r="AV10" s="46"/>
      <c r="AW10" s="46"/>
      <c r="AX10" s="46"/>
      <c r="AY10" s="46"/>
      <c r="AZ10" s="46"/>
      <c r="BA10" s="46"/>
      <c r="BB10" s="46">
        <f>データ!X6</f>
        <v>8.15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45</v>
      </c>
      <c r="O86" s="26" t="str">
        <f>データ!EO6</f>
        <v>【-】</v>
      </c>
    </row>
  </sheetData>
  <sheetProtection algorithmName="SHA-512" hashValue="bwQlq/JcjmrGg5PkWGcju7ZYPo37TyAq6QSIcTv9f88/Q9MByo2GQAeohztV4O7ccfCxJf9FVZ420xRyhMiBEQ==" saltValue="wKyNotekUsY3n0ZFvy6K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244431</v>
      </c>
      <c r="D6" s="33">
        <f t="shared" si="3"/>
        <v>47</v>
      </c>
      <c r="E6" s="33">
        <f t="shared" si="3"/>
        <v>18</v>
      </c>
      <c r="F6" s="33">
        <f t="shared" si="3"/>
        <v>0</v>
      </c>
      <c r="G6" s="33">
        <f t="shared" si="3"/>
        <v>0</v>
      </c>
      <c r="H6" s="33" t="str">
        <f t="shared" si="3"/>
        <v>三重県　大台町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33.17</v>
      </c>
      <c r="Q6" s="34">
        <f t="shared" si="3"/>
        <v>100</v>
      </c>
      <c r="R6" s="34">
        <f t="shared" si="3"/>
        <v>4400</v>
      </c>
      <c r="S6" s="34">
        <f t="shared" si="3"/>
        <v>8956</v>
      </c>
      <c r="T6" s="34">
        <f t="shared" si="3"/>
        <v>362.86</v>
      </c>
      <c r="U6" s="34">
        <f t="shared" si="3"/>
        <v>24.68</v>
      </c>
      <c r="V6" s="34">
        <f t="shared" si="3"/>
        <v>2950</v>
      </c>
      <c r="W6" s="34">
        <f t="shared" si="3"/>
        <v>362.08</v>
      </c>
      <c r="X6" s="34">
        <f t="shared" si="3"/>
        <v>8.15</v>
      </c>
      <c r="Y6" s="35">
        <f>IF(Y7="",NA(),Y7)</f>
        <v>91.87</v>
      </c>
      <c r="Z6" s="35">
        <f t="shared" ref="Z6:AH6" si="4">IF(Z7="",NA(),Z7)</f>
        <v>88.77</v>
      </c>
      <c r="AA6" s="35">
        <f t="shared" si="4"/>
        <v>87.23</v>
      </c>
      <c r="AB6" s="35">
        <f t="shared" si="4"/>
        <v>88.84</v>
      </c>
      <c r="AC6" s="35">
        <f t="shared" si="4"/>
        <v>87.8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248.44</v>
      </c>
      <c r="BL6" s="35">
        <f t="shared" si="7"/>
        <v>244.85</v>
      </c>
      <c r="BM6" s="35">
        <f t="shared" si="7"/>
        <v>296.89</v>
      </c>
      <c r="BN6" s="35">
        <f t="shared" si="7"/>
        <v>270.57</v>
      </c>
      <c r="BO6" s="35">
        <f t="shared" si="7"/>
        <v>294.27</v>
      </c>
      <c r="BP6" s="34" t="str">
        <f>IF(BP7="","",IF(BP7="-","【-】","【"&amp;SUBSTITUTE(TEXT(BP7,"#,##0.00"),"-","△")&amp;"】"))</f>
        <v>【314.13】</v>
      </c>
      <c r="BQ6" s="35">
        <f>IF(BQ7="",NA(),BQ7)</f>
        <v>62.22</v>
      </c>
      <c r="BR6" s="35">
        <f t="shared" ref="BR6:BZ6" si="8">IF(BR7="",NA(),BR7)</f>
        <v>58.16</v>
      </c>
      <c r="BS6" s="35">
        <f t="shared" si="8"/>
        <v>59.54</v>
      </c>
      <c r="BT6" s="35">
        <f t="shared" si="8"/>
        <v>57.72</v>
      </c>
      <c r="BU6" s="35">
        <f t="shared" si="8"/>
        <v>57.85</v>
      </c>
      <c r="BV6" s="35">
        <f t="shared" si="8"/>
        <v>66.73</v>
      </c>
      <c r="BW6" s="35">
        <f t="shared" si="8"/>
        <v>64.78</v>
      </c>
      <c r="BX6" s="35">
        <f t="shared" si="8"/>
        <v>63.06</v>
      </c>
      <c r="BY6" s="35">
        <f t="shared" si="8"/>
        <v>62.5</v>
      </c>
      <c r="BZ6" s="35">
        <f t="shared" si="8"/>
        <v>60.59</v>
      </c>
      <c r="CA6" s="34" t="str">
        <f>IF(CA7="","",IF(CA7="-","【-】","【"&amp;SUBSTITUTE(TEXT(CA7,"#,##0.00"),"-","△")&amp;"】"))</f>
        <v>【58.42】</v>
      </c>
      <c r="CB6" s="35">
        <f>IF(CB7="",NA(),CB7)</f>
        <v>419.37</v>
      </c>
      <c r="CC6" s="35">
        <f t="shared" ref="CC6:CK6" si="9">IF(CC7="",NA(),CC7)</f>
        <v>456.65</v>
      </c>
      <c r="CD6" s="35">
        <f t="shared" si="9"/>
        <v>450.48</v>
      </c>
      <c r="CE6" s="35">
        <f t="shared" si="9"/>
        <v>480.92</v>
      </c>
      <c r="CF6" s="35">
        <f t="shared" si="9"/>
        <v>492.46</v>
      </c>
      <c r="CG6" s="35">
        <f t="shared" si="9"/>
        <v>241.29</v>
      </c>
      <c r="CH6" s="35">
        <f t="shared" si="9"/>
        <v>250.21</v>
      </c>
      <c r="CI6" s="35">
        <f t="shared" si="9"/>
        <v>264.77</v>
      </c>
      <c r="CJ6" s="35">
        <f t="shared" si="9"/>
        <v>269.33</v>
      </c>
      <c r="CK6" s="35">
        <f t="shared" si="9"/>
        <v>280.23</v>
      </c>
      <c r="CL6" s="34" t="str">
        <f>IF(CL7="","",IF(CL7="-","【-】","【"&amp;SUBSTITUTE(TEXT(CL7,"#,##0.00"),"-","△")&amp;"】"))</f>
        <v>【282.28】</v>
      </c>
      <c r="CM6" s="35">
        <f>IF(CM7="",NA(),CM7)</f>
        <v>100</v>
      </c>
      <c r="CN6" s="35">
        <f t="shared" ref="CN6:CV6" si="10">IF(CN7="",NA(),CN7)</f>
        <v>100</v>
      </c>
      <c r="CO6" s="35">
        <f t="shared" si="10"/>
        <v>100</v>
      </c>
      <c r="CP6" s="35">
        <f t="shared" si="10"/>
        <v>100</v>
      </c>
      <c r="CQ6" s="35">
        <f t="shared" si="10"/>
        <v>100</v>
      </c>
      <c r="CR6" s="35">
        <f t="shared" si="10"/>
        <v>61.94</v>
      </c>
      <c r="CS6" s="35">
        <f t="shared" si="10"/>
        <v>61.79</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244431</v>
      </c>
      <c r="D7" s="37">
        <v>47</v>
      </c>
      <c r="E7" s="37">
        <v>18</v>
      </c>
      <c r="F7" s="37">
        <v>0</v>
      </c>
      <c r="G7" s="37">
        <v>0</v>
      </c>
      <c r="H7" s="37" t="s">
        <v>98</v>
      </c>
      <c r="I7" s="37" t="s">
        <v>99</v>
      </c>
      <c r="J7" s="37" t="s">
        <v>100</v>
      </c>
      <c r="K7" s="37" t="s">
        <v>101</v>
      </c>
      <c r="L7" s="37" t="s">
        <v>102</v>
      </c>
      <c r="M7" s="37" t="s">
        <v>103</v>
      </c>
      <c r="N7" s="38" t="s">
        <v>104</v>
      </c>
      <c r="O7" s="38" t="s">
        <v>105</v>
      </c>
      <c r="P7" s="38">
        <v>33.17</v>
      </c>
      <c r="Q7" s="38">
        <v>100</v>
      </c>
      <c r="R7" s="38">
        <v>4400</v>
      </c>
      <c r="S7" s="38">
        <v>8956</v>
      </c>
      <c r="T7" s="38">
        <v>362.86</v>
      </c>
      <c r="U7" s="38">
        <v>24.68</v>
      </c>
      <c r="V7" s="38">
        <v>2950</v>
      </c>
      <c r="W7" s="38">
        <v>362.08</v>
      </c>
      <c r="X7" s="38">
        <v>8.15</v>
      </c>
      <c r="Y7" s="38">
        <v>91.87</v>
      </c>
      <c r="Z7" s="38">
        <v>88.77</v>
      </c>
      <c r="AA7" s="38">
        <v>87.23</v>
      </c>
      <c r="AB7" s="38">
        <v>88.84</v>
      </c>
      <c r="AC7" s="38">
        <v>87.8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248.44</v>
      </c>
      <c r="BL7" s="38">
        <v>244.85</v>
      </c>
      <c r="BM7" s="38">
        <v>296.89</v>
      </c>
      <c r="BN7" s="38">
        <v>270.57</v>
      </c>
      <c r="BO7" s="38">
        <v>294.27</v>
      </c>
      <c r="BP7" s="38">
        <v>314.13</v>
      </c>
      <c r="BQ7" s="38">
        <v>62.22</v>
      </c>
      <c r="BR7" s="38">
        <v>58.16</v>
      </c>
      <c r="BS7" s="38">
        <v>59.54</v>
      </c>
      <c r="BT7" s="38">
        <v>57.72</v>
      </c>
      <c r="BU7" s="38">
        <v>57.85</v>
      </c>
      <c r="BV7" s="38">
        <v>66.73</v>
      </c>
      <c r="BW7" s="38">
        <v>64.78</v>
      </c>
      <c r="BX7" s="38">
        <v>63.06</v>
      </c>
      <c r="BY7" s="38">
        <v>62.5</v>
      </c>
      <c r="BZ7" s="38">
        <v>60.59</v>
      </c>
      <c r="CA7" s="38">
        <v>58.42</v>
      </c>
      <c r="CB7" s="38">
        <v>419.37</v>
      </c>
      <c r="CC7" s="38">
        <v>456.65</v>
      </c>
      <c r="CD7" s="38">
        <v>450.48</v>
      </c>
      <c r="CE7" s="38">
        <v>480.92</v>
      </c>
      <c r="CF7" s="38">
        <v>492.46</v>
      </c>
      <c r="CG7" s="38">
        <v>241.29</v>
      </c>
      <c r="CH7" s="38">
        <v>250.21</v>
      </c>
      <c r="CI7" s="38">
        <v>264.77</v>
      </c>
      <c r="CJ7" s="38">
        <v>269.33</v>
      </c>
      <c r="CK7" s="38">
        <v>280.23</v>
      </c>
      <c r="CL7" s="38">
        <v>282.27999999999997</v>
      </c>
      <c r="CM7" s="38">
        <v>100</v>
      </c>
      <c r="CN7" s="38">
        <v>100</v>
      </c>
      <c r="CO7" s="38">
        <v>100</v>
      </c>
      <c r="CP7" s="38">
        <v>100</v>
      </c>
      <c r="CQ7" s="38">
        <v>100</v>
      </c>
      <c r="CR7" s="38">
        <v>61.94</v>
      </c>
      <c r="CS7" s="38">
        <v>61.79</v>
      </c>
      <c r="CT7" s="38">
        <v>59.94</v>
      </c>
      <c r="CU7" s="38">
        <v>59.64</v>
      </c>
      <c r="CV7" s="38">
        <v>58.19</v>
      </c>
      <c r="CW7" s="38">
        <v>57.83</v>
      </c>
      <c r="CX7" s="38">
        <v>100</v>
      </c>
      <c r="CY7" s="38">
        <v>100</v>
      </c>
      <c r="CZ7" s="38">
        <v>100</v>
      </c>
      <c r="DA7" s="38">
        <v>100</v>
      </c>
      <c r="DB7" s="38">
        <v>100</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353</cp:lastModifiedBy>
  <cp:lastPrinted>2022-01-19T06:46:22Z</cp:lastPrinted>
  <dcterms:created xsi:type="dcterms:W3CDTF">2021-12-03T08:10:43Z</dcterms:created>
  <dcterms:modified xsi:type="dcterms:W3CDTF">2022-01-19T06:46:24Z</dcterms:modified>
  <cp:category/>
</cp:coreProperties>
</file>