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経営比較分析表】2020_244724_47_1718\"/>
    </mc:Choice>
  </mc:AlternateContent>
  <xr:revisionPtr revIDLastSave="0" documentId="13_ncr:1_{55EB808E-6E14-4C0F-9939-8EC20512A686}" xr6:coauthVersionLast="36" xr6:coauthVersionMax="36" xr10:uidLastSave="{00000000-0000-0000-0000-000000000000}"/>
  <workbookProtection workbookAlgorithmName="SHA-512" workbookHashValue="E//scQvIOIC8cgqcLQ9RDLzLTlS9WSO+nn2JwKDGjiK5JIySHyIE7T9kL5k7BO1IJ8J8njEgkBMkiDViyGCS6g==" workbookSaltValue="xadUCdJaXIriIZQoO43Qt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AD10" i="4"/>
  <c r="I10" i="4"/>
  <c r="B10"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<sst xmlns="http://schemas.openxmlformats.org/spreadsheetml/2006/main" count="236" uniqueCount="120">
  <si>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</si>
  <si>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</si>
  <si>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</si>
  <si>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</si>
  <si>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</si>
  <si>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</si>
  <si>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</si>
  <si>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</si>
  <si>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</si>
  <si>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</si>
  <si>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</si>
  <si>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</si>
  <si>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</si>
  <si>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</si>
  <si>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</si>
  <si>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</si>
  <si>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</si>
  <si>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</si>
  <si>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</si>
  <si>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</si>
  <si>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</si>
  <si>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</si>
  <si>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</si>
  <si>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</si>
  <si>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</si>
  <si>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</si>
  <si>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</si>
  <si>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</si>
  <si>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</si>
  <si>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</si>
  <si>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</si>
  <si>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</si>
  <si>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</si>
  <si>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</si>
  <si>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</si>
  <si>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</si>
  <si>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</si>
  <si>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</si>
  <si>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</si>
  <si>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</si>
  <si>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</si>
  <si>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</si>
  <si>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</si>
  <si>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</si>
  <si>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</si>
  <si>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</si>
  <si>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</si>
  <si>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</si>
  <si>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</si>
  <si>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</si>
  <si>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</si>
  <si>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</si>
  <si>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</si>
  <si>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</si>
  <si>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</si>
  <si>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</si>
  <si>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</si>
  <si>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</si>
  <si>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</si>
  <si>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</si>
  <si>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</si>
  <si>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</si>
  <si>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</si>
  <si>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</si>
  <si>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</si>
  <si>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</si>
  <si>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</si>
  <si>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</si>
  <si>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</si>
  <si>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</si>
  <si>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</si>
  <si>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</si>
  <si>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</si>
  <si>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</si>
  <si>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</si>
  <si>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</si>
  <si>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</si>
  <si>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</si>
  <si>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</si>
  <si>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</si>
  <si>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</si>
  <si>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</si>
  <si>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</si>
  <si>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</si>
  <si>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</si>
  <si>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</si>
  <si>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</si>
  <si>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</si>
  <si>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</si>
  <si>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</si>
  <si>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</si>
  <si>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</si>
  <si>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</si>
  <si>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</si>
  <si>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</si>
  <si>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</si>
  <si>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</si>
  <si>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</si>
  <si>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</si>
  <si>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</si>
  <si>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</si>
  <si>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</si>
  <si>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</si>
  <si>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</si>
  <si>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</si>
  <si>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</si>
  <si>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</si>
  <si>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</si>
  <si>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</si>
  <si>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</si>
  <si>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</si>
  <si>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</si>
  <si>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</si>
  <si>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</si>
  <si>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</si>
  <si>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</si>
  <si>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</si>
  <si>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現時点では耐用年数に達している管渠がないため、更新等は考えていないが適切な維持管理を行う事で修繕等の経費を抑えていく。</t>
    <rPh sb="0" eb="3">
      <t>ゲンジテン</t>
    </rPh>
    <rPh sb="5" eb="9">
      <t>タイヨウネンスウ</t>
    </rPh>
    <rPh sb="10" eb="11">
      <t>タッ</t>
    </rPh>
    <rPh sb="15" eb="17">
      <t>カンキョ</t>
    </rPh>
    <rPh sb="23" eb="25">
      <t>コウシン</t>
    </rPh>
    <rPh sb="25" eb="26">
      <t>トウ</t>
    </rPh>
    <rPh sb="27" eb="28">
      <t>カンガ</t>
    </rPh>
    <rPh sb="34" eb="36">
      <t>テキセツ</t>
    </rPh>
    <rPh sb="37" eb="39">
      <t>イジ</t>
    </rPh>
    <rPh sb="39" eb="41">
      <t>カンリ</t>
    </rPh>
    <rPh sb="42" eb="43">
      <t>オコナ</t>
    </rPh>
    <rPh sb="44" eb="45">
      <t>コト</t>
    </rPh>
    <rPh sb="46" eb="48">
      <t>シュウゼン</t>
    </rPh>
    <rPh sb="48" eb="49">
      <t>トウ</t>
    </rPh>
    <rPh sb="50" eb="52">
      <t>ケイヒ</t>
    </rPh>
    <rPh sb="53" eb="54">
      <t>オサ</t>
    </rPh>
    <phoneticPr fontId="4"/>
  </si>
  <si>
    <t>経費回収率や水洗化率は、類似団体平均値に比べ上回っている。施設利用率は全体的には緩やかな減少傾向が見られたが、R2は増加に転じている。</t>
    <rPh sb="0" eb="2">
      <t>ケイヒ</t>
    </rPh>
    <rPh sb="2" eb="5">
      <t>カイシュウリツ</t>
    </rPh>
    <rPh sb="6" eb="9">
      <t>スイセンカ</t>
    </rPh>
    <rPh sb="9" eb="10">
      <t>リツ</t>
    </rPh>
    <rPh sb="12" eb="14">
      <t>ルイジ</t>
    </rPh>
    <rPh sb="14" eb="16">
      <t>ダンタイ</t>
    </rPh>
    <rPh sb="16" eb="19">
      <t>ヘイキンチ</t>
    </rPh>
    <rPh sb="20" eb="21">
      <t>クラ</t>
    </rPh>
    <rPh sb="22" eb="24">
      <t>ウワマワ</t>
    </rPh>
    <rPh sb="29" eb="31">
      <t>シセツ</t>
    </rPh>
    <rPh sb="31" eb="34">
      <t>リヨウリツ</t>
    </rPh>
    <rPh sb="35" eb="37">
      <t>ゼンタイ</t>
    </rPh>
    <rPh sb="37" eb="38">
      <t>テキ</t>
    </rPh>
    <rPh sb="40" eb="41">
      <t>ユル</t>
    </rPh>
    <rPh sb="44" eb="46">
      <t>ゲンショウ</t>
    </rPh>
    <rPh sb="46" eb="48">
      <t>ケイコウ</t>
    </rPh>
    <rPh sb="49" eb="50">
      <t>ミ</t>
    </rPh>
    <rPh sb="58" eb="60">
      <t>ゾウカ</t>
    </rPh>
    <rPh sb="61" eb="62">
      <t>テン</t>
    </rPh>
    <phoneticPr fontId="4"/>
  </si>
  <si>
    <t>人口減少による有収水量の減少及び更新コストの増加を考慮すると、今後は経費回収率は現状よりも低下することが見込まれるため、より一層の加入促進を行うと共に維持管理コストの縮減が必要となってくる。</t>
    <rPh sb="0" eb="2">
      <t>ジンコウ</t>
    </rPh>
    <rPh sb="2" eb="4">
      <t>ゲンショウ</t>
    </rPh>
    <rPh sb="7" eb="9">
      <t>ユウシュウ</t>
    </rPh>
    <rPh sb="9" eb="11">
      <t>スイリョウ</t>
    </rPh>
    <rPh sb="12" eb="14">
      <t>ゲンショウ</t>
    </rPh>
    <rPh sb="14" eb="15">
      <t>オヨ</t>
    </rPh>
    <rPh sb="16" eb="18">
      <t>コウシン</t>
    </rPh>
    <rPh sb="22" eb="24">
      <t>ゾウカ</t>
    </rPh>
    <rPh sb="25" eb="27">
      <t>コウリョ</t>
    </rPh>
    <rPh sb="31" eb="33">
      <t>コンゴ</t>
    </rPh>
    <rPh sb="34" eb="36">
      <t>ケイヒ</t>
    </rPh>
    <rPh sb="36" eb="38">
      <t>カイシュウ</t>
    </rPh>
    <rPh sb="38" eb="39">
      <t>リツ</t>
    </rPh>
    <rPh sb="40" eb="42">
      <t>ゲンジョウ</t>
    </rPh>
    <rPh sb="45" eb="47">
      <t>テイカ</t>
    </rPh>
    <rPh sb="52" eb="54">
      <t>ミコ</t>
    </rPh>
    <rPh sb="62" eb="64">
      <t>イッソウ</t>
    </rPh>
    <rPh sb="65" eb="67">
      <t>カニュウ</t>
    </rPh>
    <rPh sb="67" eb="69">
      <t>ソクシン</t>
    </rPh>
    <rPh sb="70" eb="71">
      <t>オコナ</t>
    </rPh>
    <rPh sb="73" eb="74">
      <t>トモ</t>
    </rPh>
    <rPh sb="75" eb="77">
      <t>イジ</t>
    </rPh>
    <rPh sb="77" eb="79">
      <t>カンリ</t>
    </rPh>
    <rPh sb="83" eb="85">
      <t>シュクゲン</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</si>
</sst>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E-436E-B938-52F1726FFC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1FE-436E-B938-52F1726FFC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39.1</c:v>
                </c:pt>
                <c:pt idx="1">
                  <c:v>40.049999999999997</c:v>
                </c:pt>
                <c:pt idx="2">
                  <c:v>40.28</c:v>
                </c:pt>
                <c:pt idx="3">
                  <c:v>38.630000000000003</c:v>
                </c:pt>
                <c:pt idx="4">
                  <c:v>42.89</c:v>
                </c:pt>
              </c:numCache>
            </c:numRef>
          </c:val>
          <c:extLst>
            <c:ext xmlns:c16="http://schemas.microsoft.com/office/drawing/2014/chart" uri="{C3380CC4-5D6E-409C-BE32-E72D297353CC}">
              <c16:uniqueId val="{00000000-BCE0-43C7-BE21-CD00C4C2A9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CE0-43C7-BE21-CD00C4C2A9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95.57</c:v>
                </c:pt>
                <c:pt idx="1">
                  <c:v>97.25</c:v>
                </c:pt>
                <c:pt idx="2">
                  <c:v>95.34</c:v>
                </c:pt>
                <c:pt idx="3">
                  <c:v>97.86</c:v>
                </c:pt>
                <c:pt idx="4">
                  <c:v>86.22</c:v>
                </c:pt>
              </c:numCache>
            </c:numRef>
          </c:val>
          <c:extLst>
            <c:ext xmlns:c16="http://schemas.microsoft.com/office/drawing/2014/chart" uri="{C3380CC4-5D6E-409C-BE32-E72D297353CC}">
              <c16:uniqueId val="{00000000-8607-414D-B8C5-39607E5414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607-414D-B8C5-39607E5414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88.77</c:v>
                </c:pt>
                <c:pt idx="1">
                  <c:v>81.92</c:v>
                </c:pt>
                <c:pt idx="2">
                  <c:v>83.13</c:v>
                </c:pt>
                <c:pt idx="3">
                  <c:v>86.15</c:v>
                </c:pt>
                <c:pt idx="4">
                  <c:v>90.58</c:v>
                </c:pt>
              </c:numCache>
            </c:numRef>
          </c:val>
          <c:extLst>
            <c:ext xmlns:c16="http://schemas.microsoft.com/office/drawing/2014/chart" uri="{C3380CC4-5D6E-409C-BE32-E72D297353CC}">
              <c16:uniqueId val="{00000000-8A5B-48FA-9722-BC6CE902D1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B-48FA-9722-BC6CE902D1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43-431B-AE4B-0B0874CF12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3-431B-AE4B-0B0874CF12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59-4CDD-8937-7C1DD349CD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59-4CDD-8937-7C1DD349CD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1-4710-92CC-CC18825FBB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1-4710-92CC-CC18825FBB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E-447E-9BE2-C65FFF0A5A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E-447E-9BE2-C65FFF0A5A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15.59</c:v>
                </c:pt>
                <c:pt idx="1">
                  <c:v>14.43</c:v>
                </c:pt>
                <c:pt idx="2">
                  <c:v>12.68</c:v>
                </c:pt>
                <c:pt idx="3">
                  <c:v>11.33</c:v>
                </c:pt>
                <c:pt idx="4">
                  <c:v>275.99</c:v>
                </c:pt>
              </c:numCache>
            </c:numRef>
          </c:val>
          <c:extLst>
            <c:ext xmlns:c16="http://schemas.microsoft.com/office/drawing/2014/chart" uri="{C3380CC4-5D6E-409C-BE32-E72D297353CC}">
              <c16:uniqueId val="{00000000-073E-4DB2-8252-9A4704B859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73E-4DB2-8252-9A4704B859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75.67</c:v>
                </c:pt>
                <c:pt idx="1">
                  <c:v>63.69</c:v>
                </c:pt>
                <c:pt idx="2">
                  <c:v>66.11</c:v>
                </c:pt>
                <c:pt idx="3">
                  <c:v>71.260000000000005</c:v>
                </c:pt>
                <c:pt idx="4">
                  <c:v>79.81</c:v>
                </c:pt>
              </c:numCache>
            </c:numRef>
          </c:val>
          <c:extLst>
            <c:ext xmlns:c16="http://schemas.microsoft.com/office/drawing/2014/chart" uri="{C3380CC4-5D6E-409C-BE32-E72D297353CC}">
              <c16:uniqueId val="{00000000-BFA1-455E-B15B-E5B5612364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FA1-455E-B15B-E5B5612364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246.98</c:v>
                </c:pt>
                <c:pt idx="1">
                  <c:v>291.73</c:v>
                </c:pt>
                <c:pt idx="2">
                  <c:v>283.61</c:v>
                </c:pt>
                <c:pt idx="3">
                  <c:v>263.45999999999998</c:v>
                </c:pt>
                <c:pt idx="4">
                  <c:v>253.15</c:v>
                </c:pt>
              </c:numCache>
            </c:numRef>
          </c:val>
          <c:extLst>
            <c:ext xmlns:c16="http://schemas.microsoft.com/office/drawing/2014/chart" uri="{C3380CC4-5D6E-409C-BE32-E72D297353CC}">
              <c16:uniqueId val="{00000000-90B0-42F8-A2A1-AB1AFB67C8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0B0-42F8-A2A1-AB1AFB67C8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南伊勢町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11985</v>
      </c>
      <c r="AM8" s="69"/>
      <c r="AN8" s="69"/>
      <c r="AO8" s="69"/>
      <c r="AP8" s="69"/>
      <c r="AQ8" s="69"/>
      <c r="AR8" s="69"/>
      <c r="AS8" s="69"/>
      <c r="AT8" s="68">
        <f>データ!T6</f>
        <v>241.89</v>
      </c>
      <c r="AU8" s="68"/>
      <c r="AV8" s="68"/>
      <c r="AW8" s="68"/>
      <c r="AX8" s="68"/>
      <c r="AY8" s="68"/>
      <c r="AZ8" s="68"/>
      <c r="BA8" s="68"/>
      <c r="BB8" s="68">
        <f>データ!U6</f>
        <v>49.55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6.66</v>
      </c>
      <c r="Q10" s="68"/>
      <c r="R10" s="68"/>
      <c r="S10" s="68"/>
      <c r="T10" s="68"/>
      <c r="U10" s="68"/>
      <c r="V10" s="68"/>
      <c r="W10" s="68">
        <f>データ!Q6</f>
        <v>89.62</v>
      </c>
      <c r="X10" s="68"/>
      <c r="Y10" s="68"/>
      <c r="Z10" s="68"/>
      <c r="AA10" s="68"/>
      <c r="AB10" s="68"/>
      <c r="AC10" s="68"/>
      <c r="AD10" s="69">
        <f>データ!R6</f>
        <v>3410</v>
      </c>
      <c r="AE10" s="69"/>
      <c r="AF10" s="69"/>
      <c r="AG10" s="69"/>
      <c r="AH10" s="69"/>
      <c r="AI10" s="69"/>
      <c r="AJ10" s="69"/>
      <c r="AK10" s="2"/>
      <c r="AL10" s="69">
        <f>データ!V6</f>
        <v>791</v>
      </c>
      <c r="AM10" s="69"/>
      <c r="AN10" s="69"/>
      <c r="AO10" s="69"/>
      <c r="AP10" s="69"/>
      <c r="AQ10" s="69"/>
      <c r="AR10" s="69"/>
      <c r="AS10" s="69"/>
      <c r="AT10" s="68">
        <f>データ!W6</f>
        <v>0.66</v>
      </c>
      <c r="AU10" s="68"/>
      <c r="AV10" s="68"/>
      <c r="AW10" s="68"/>
      <c r="AX10" s="68"/>
      <c r="AY10" s="68"/>
      <c r="AZ10" s="68"/>
      <c r="BA10" s="68"/>
      <c r="BB10" s="68">
        <f>データ!X6</f>
        <v>1198.48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OYAAA+e6D07T/Q8bt1CoctePdcWG08GtN9Rslz7GSprlLcTCg/il7xBc5bTy9Yn/MQVCUQo5GuqSWVwbKO96rA==" saltValue="FsWBthCY/RFbHhp2NCEu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244724</v>
      </c>
      <c r="D6" s="33">
        <f t="shared" si="3"/>
        <v>47</v>
      </c>
      <c r="E6" s="33">
        <f t="shared" si="3"/>
        <v>17</v>
      </c>
      <c r="F6" s="33">
        <f t="shared" si="3"/>
        <v>5</v>
      </c>
      <c r="G6" s="33">
        <f t="shared" si="3"/>
        <v>0</v>
      </c>
      <c r="H6" s="33" t="str">
        <f t="shared" si="3"/>
        <v>三重県　南伊勢町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6.66</v>
      </c>
      <c r="Q6" s="34">
        <f t="shared" si="3"/>
        <v>89.62</v>
      </c>
      <c r="R6" s="34">
        <f t="shared" si="3"/>
        <v>3410</v>
      </c>
      <c r="S6" s="34">
        <f t="shared" si="3"/>
        <v>11985</v>
      </c>
      <c r="T6" s="34">
        <f t="shared" si="3"/>
        <v>241.89</v>
      </c>
      <c r="U6" s="34">
        <f t="shared" si="3"/>
        <v>49.55</v>
      </c>
      <c r="V6" s="34">
        <f t="shared" si="3"/>
        <v>791</v>
      </c>
      <c r="W6" s="34">
        <f t="shared" si="3"/>
        <v>0.66</v>
      </c>
      <c r="X6" s="34">
        <f t="shared" si="3"/>
        <v>1198.48</v>
      </c>
      <c r="Y6" s="35">
        <f>IF(Y7="",NA(),Y7)</f>
        <v>88.77</v>
      </c>
      <c r="Z6" s="35">
        <f t="shared" ref="Z6:AH6" si="4">IF(Z7="",NA(),Z7)</f>
        <v>81.92</v>
      </c>
      <c r="AA6" s="35">
        <f t="shared" si="4"/>
        <v>83.13</v>
      </c>
      <c r="AB6" s="35">
        <f t="shared" si="4"/>
        <v>86.15</v>
      </c>
      <c r="AC6" s="35">
        <f t="shared" si="4"/>
        <v>90.58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15.59</v>
      </c>
      <c r="BG6" s="35">
        <f t="shared" ref="BG6:BO6" si="7">IF(BG7="",NA(),BG7)</f>
        <v>14.43</v>
      </c>
      <c r="BH6" s="35">
        <f t="shared" si="7"/>
        <v>12.68</v>
      </c>
      <c r="BI6" s="35">
        <f t="shared" si="7"/>
        <v>11.33</v>
      </c>
      <c r="BJ6" s="35">
        <f t="shared" si="7"/>
        <v>275.99</v>
      </c>
      <c r="BK6" s="35">
        <f t="shared" si="7"/>
        <v>974.93</v>
      </c>
      <c r="BL6" s="35">
        <f t="shared" si="7"/>
        <v>855.8</v>
      </c>
      <c r="BM6" s="35">
        <f t="shared" si="7"/>
        <v>789.46</v>
      </c>
      <c r="BN6" s="35">
        <f t="shared" si="7"/>
        <v>826.83</v>
      </c>
      <c r="BO6" s="35">
        <f t="shared" si="7"/>
        <v>867.83</v>
      </c>
      <c r="BP6" s="34" t="str">
        <f>IF(BP7="","",IF(BP7="-","【-】","【"&amp;SUBSTITUTE(TEXT(BP7,"#,##0.00"),"-","△")&amp;"】"))</f>
        <v>【832.52】</v>
      </c>
      <c r="BQ6" s="35">
        <f>IF(BQ7="",NA(),BQ7)</f>
        <v>75.67</v>
      </c>
      <c r="BR6" s="35">
        <f t="shared" ref="BR6:BZ6" si="8">IF(BR7="",NA(),BR7)</f>
        <v>63.69</v>
      </c>
      <c r="BS6" s="35">
        <f t="shared" si="8"/>
        <v>66.11</v>
      </c>
      <c r="BT6" s="35">
        <f t="shared" si="8"/>
        <v>71.260000000000005</v>
      </c>
      <c r="BU6" s="35">
        <f t="shared" si="8"/>
        <v>79.81</v>
      </c>
      <c r="BV6" s="35">
        <f t="shared" si="8"/>
        <v>55.32</v>
      </c>
      <c r="BW6" s="35">
        <f t="shared" si="8"/>
        <v>59.8</v>
      </c>
      <c r="BX6" s="35">
        <f t="shared" si="8"/>
        <v>57.77</v>
      </c>
      <c r="BY6" s="35">
        <f t="shared" si="8"/>
        <v>57.31</v>
      </c>
      <c r="BZ6" s="35">
        <f t="shared" si="8"/>
        <v>57.08</v>
      </c>
      <c r="CA6" s="34" t="str">
        <f>IF(CA7="","",IF(CA7="-","【-】","【"&amp;SUBSTITUTE(TEXT(CA7,"#,##0.00"),"-","△")&amp;"】"))</f>
        <v>【60.94】</v>
      </c>
      <c r="CB6" s="35">
        <f>IF(CB7="",NA(),CB7)</f>
        <v>246.98</v>
      </c>
      <c r="CC6" s="35">
        <f t="shared" ref="CC6:CK6" si="9">IF(CC7="",NA(),CC7)</f>
        <v>291.73</v>
      </c>
      <c r="CD6" s="35">
        <f t="shared" si="9"/>
        <v>283.61</v>
      </c>
      <c r="CE6" s="35">
        <f t="shared" si="9"/>
        <v>263.45999999999998</v>
      </c>
      <c r="CF6" s="35">
        <f t="shared" si="9"/>
        <v>253.15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39.1</v>
      </c>
      <c r="CN6" s="35">
        <f t="shared" ref="CN6:CV6" si="10">IF(CN7="",NA(),CN7)</f>
        <v>40.049999999999997</v>
      </c>
      <c r="CO6" s="35">
        <f t="shared" si="10"/>
        <v>40.28</v>
      </c>
      <c r="CP6" s="35">
        <f t="shared" si="10"/>
        <v>38.630000000000003</v>
      </c>
      <c r="CQ6" s="35">
        <f t="shared" si="10"/>
        <v>42.89</v>
      </c>
      <c r="CR6" s="35">
        <f t="shared" si="10"/>
        <v>60.65</v>
      </c>
      <c r="CS6" s="35">
        <f t="shared" si="10"/>
        <v>51.75</v>
      </c>
      <c r="CT6" s="35">
        <f t="shared" si="10"/>
        <v>50.68</v>
      </c>
      <c r="CU6" s="35">
        <f t="shared" si="10"/>
        <v>50.14</v>
      </c>
      <c r="CV6" s="35">
        <f t="shared" si="10"/>
        <v>54.83</v>
      </c>
      <c r="CW6" s="34" t="str">
        <f>IF(CW7="","",IF(CW7="-","【-】","【"&amp;SUBSTITUTE(TEXT(CW7,"#,##0.00"),"-","△")&amp;"】"))</f>
        <v>【54.84】</v>
      </c>
      <c r="CX6" s="35">
        <f>IF(CX7="",NA(),CX7)</f>
        <v>95.57</v>
      </c>
      <c r="CY6" s="35">
        <f t="shared" ref="CY6:DG6" si="11">IF(CY7="",NA(),CY7)</f>
        <v>97.25</v>
      </c>
      <c r="CZ6" s="35">
        <f t="shared" si="11"/>
        <v>95.34</v>
      </c>
      <c r="DA6" s="35">
        <f t="shared" si="11"/>
        <v>97.86</v>
      </c>
      <c r="DB6" s="35">
        <f t="shared" si="11"/>
        <v>86.22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244724</v>
      </c>
      <c r="D7" s="37">
        <v>47</v>
      </c>
      <c r="E7" s="37">
        <v>17</v>
      </c>
      <c r="F7" s="37">
        <v>5</v>
      </c>
      <c r="G7" s="37">
        <v>0</v>
      </c>
      <c r="H7" s="37" t="s">
        <v>98</v>
      </c>
      <c r="I7" s="37" t="s">
        <v>99</v>
      </c>
      <c r="J7" s="37" t="s">
        <v>100</v>
      </c>
      <c r="K7" s="37" t="s">
        <v>101</v>
      </c>
      <c r="L7" s="37" t="s">
        <v>102</v>
      </c>
      <c r="M7" s="37" t="s">
        <v>103</v>
      </c>
      <c r="N7" s="38" t="s">
        <v>104</v>
      </c>
      <c r="O7" s="38" t="s">
        <v>105</v>
      </c>
      <c r="P7" s="38">
        <v>6.66</v>
      </c>
      <c r="Q7" s="38">
        <v>89.62</v>
      </c>
      <c r="R7" s="38">
        <v>3410</v>
      </c>
      <c r="S7" s="38">
        <v>11985</v>
      </c>
      <c r="T7" s="38">
        <v>241.89</v>
      </c>
      <c r="U7" s="38">
        <v>49.55</v>
      </c>
      <c r="V7" s="38">
        <v>791</v>
      </c>
      <c r="W7" s="38">
        <v>0.66</v>
      </c>
      <c r="X7" s="38">
        <v>1198.48</v>
      </c>
      <c r="Y7" s="38">
        <v>88.77</v>
      </c>
      <c r="Z7" s="38">
        <v>81.92</v>
      </c>
      <c r="AA7" s="38">
        <v>83.13</v>
      </c>
      <c r="AB7" s="38">
        <v>86.15</v>
      </c>
      <c r="AC7" s="38">
        <v>90.58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15.59</v>
      </c>
      <c r="BG7" s="38">
        <v>14.43</v>
      </c>
      <c r="BH7" s="38">
        <v>12.68</v>
      </c>
      <c r="BI7" s="38">
        <v>11.33</v>
      </c>
      <c r="BJ7" s="38">
        <v>275.99</v>
      </c>
      <c r="BK7" s="38">
        <v>974.93</v>
      </c>
      <c r="BL7" s="38">
        <v>855.8</v>
      </c>
      <c r="BM7" s="38">
        <v>789.46</v>
      </c>
      <c r="BN7" s="38">
        <v>826.83</v>
      </c>
      <c r="BO7" s="38">
        <v>867.83</v>
      </c>
      <c r="BP7" s="38">
        <v>832.52</v>
      </c>
      <c r="BQ7" s="38">
        <v>75.67</v>
      </c>
      <c r="BR7" s="38">
        <v>63.69</v>
      </c>
      <c r="BS7" s="38">
        <v>66.11</v>
      </c>
      <c r="BT7" s="38">
        <v>71.260000000000005</v>
      </c>
      <c r="BU7" s="38">
        <v>79.81</v>
      </c>
      <c r="BV7" s="38">
        <v>55.32</v>
      </c>
      <c r="BW7" s="38">
        <v>59.8</v>
      </c>
      <c r="BX7" s="38">
        <v>57.77</v>
      </c>
      <c r="BY7" s="38">
        <v>57.31</v>
      </c>
      <c r="BZ7" s="38">
        <v>57.08</v>
      </c>
      <c r="CA7" s="38">
        <v>60.94</v>
      </c>
      <c r="CB7" s="38">
        <v>246.98</v>
      </c>
      <c r="CC7" s="38">
        <v>291.73</v>
      </c>
      <c r="CD7" s="38">
        <v>283.61</v>
      </c>
      <c r="CE7" s="38">
        <v>263.45999999999998</v>
      </c>
      <c r="CF7" s="38">
        <v>253.15</v>
      </c>
      <c r="CG7" s="38">
        <v>283.17</v>
      </c>
      <c r="CH7" s="38">
        <v>263.76</v>
      </c>
      <c r="CI7" s="38">
        <v>274.35000000000002</v>
      </c>
      <c r="CJ7" s="38">
        <v>273.52</v>
      </c>
      <c r="CK7" s="38">
        <v>274.99</v>
      </c>
      <c r="CL7" s="38">
        <v>253.04</v>
      </c>
      <c r="CM7" s="38">
        <v>39.1</v>
      </c>
      <c r="CN7" s="38">
        <v>40.049999999999997</v>
      </c>
      <c r="CO7" s="38">
        <v>40.28</v>
      </c>
      <c r="CP7" s="38">
        <v>38.630000000000003</v>
      </c>
      <c r="CQ7" s="38">
        <v>42.89</v>
      </c>
      <c r="CR7" s="38">
        <v>60.65</v>
      </c>
      <c r="CS7" s="38">
        <v>51.75</v>
      </c>
      <c r="CT7" s="38">
        <v>50.68</v>
      </c>
      <c r="CU7" s="38">
        <v>50.14</v>
      </c>
      <c r="CV7" s="38">
        <v>54.83</v>
      </c>
      <c r="CW7" s="38">
        <v>54.84</v>
      </c>
      <c r="CX7" s="38">
        <v>95.57</v>
      </c>
      <c r="CY7" s="38">
        <v>97.25</v>
      </c>
      <c r="CZ7" s="38">
        <v>95.34</v>
      </c>
      <c r="DA7" s="38">
        <v>97.86</v>
      </c>
      <c r="DB7" s="38">
        <v>86.22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2022-01-11T05:18:22Z</cp:lastPrinted>
  <dcterms:created xsi:type="dcterms:W3CDTF">2021-12-03T07:59:43Z</dcterms:created>
  <dcterms:modified xsi:type="dcterms:W3CDTF">2022-01-11T05:18:23Z</dcterms:modified>
  <cp:category/>
</cp:coreProperties>
</file>