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病院\05桑名市●\"/>
    </mc:Choice>
  </mc:AlternateContent>
  <workbookProtection workbookAlgorithmName="SHA-512" workbookHashValue="l+fKangdBaET0UBm6Z9CdTQWvc0tk3NyKtUyOt4j050Glh/R1yJw+L2x9ve0aisqtDr5sVu1A8M9Z9XiIZXV4A==" workbookSaltValue="6tkttny+gSDuQg5oqvrj/w=="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LP8" i="4" s="1"/>
  <c r="Z6" i="5"/>
  <c r="Y6" i="5"/>
  <c r="X6" i="5"/>
  <c r="W6" i="5"/>
  <c r="V6" i="5"/>
  <c r="AU12" i="4" s="1"/>
  <c r="U6" i="5"/>
  <c r="T6" i="5"/>
  <c r="FZ10" i="4" s="1"/>
  <c r="S6" i="5"/>
  <c r="EG10" i="4" s="1"/>
  <c r="R6" i="5"/>
  <c r="Q6" i="5"/>
  <c r="P6" i="5"/>
  <c r="O6" i="5"/>
  <c r="N6" i="5"/>
  <c r="EG8" i="4" s="1"/>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E90" i="4"/>
  <c r="D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LP12" i="4"/>
  <c r="EG12" i="4"/>
  <c r="CN12" i="4"/>
  <c r="B12" i="4"/>
  <c r="LP10" i="4"/>
  <c r="JW10" i="4"/>
  <c r="CN10" i="4"/>
  <c r="AU10" i="4"/>
  <c r="B10" i="4"/>
  <c r="JW8" i="4"/>
  <c r="ID8" i="4"/>
  <c r="FZ8" i="4"/>
  <c r="CN8" i="4"/>
  <c r="B6" i="4"/>
  <c r="MN54" i="4" l="1"/>
  <c r="MN32" i="4"/>
  <c r="HM78" i="4"/>
  <c r="MH78" i="4"/>
  <c r="IZ54" i="4"/>
  <c r="IZ32" i="4"/>
  <c r="FL54" i="4"/>
  <c r="FL32" i="4"/>
  <c r="CS78" i="4"/>
  <c r="BX54" i="4"/>
  <c r="BX32" i="4"/>
  <c r="C11" i="5"/>
  <c r="D11" i="5"/>
  <c r="E11" i="5"/>
  <c r="B11" i="5"/>
  <c r="KC78" i="4" l="1"/>
  <c r="HG54" i="4"/>
  <c r="HG32" i="4"/>
  <c r="AN78" i="4"/>
  <c r="AE54" i="4"/>
  <c r="FH78" i="4"/>
  <c r="DS54" i="4"/>
  <c r="DS32" i="4"/>
  <c r="AE32" i="4"/>
  <c r="KU54" i="4"/>
  <c r="KU32" i="4"/>
  <c r="KF54" i="4"/>
  <c r="KF32" i="4"/>
  <c r="DD32" i="4"/>
  <c r="JJ78" i="4"/>
  <c r="GR54" i="4"/>
  <c r="GR32" i="4"/>
  <c r="EO78" i="4"/>
  <c r="DD54" i="4"/>
  <c r="U78" i="4"/>
  <c r="P54" i="4"/>
  <c r="P32" i="4"/>
  <c r="BZ78" i="4"/>
  <c r="BI54" i="4"/>
  <c r="BI32" i="4"/>
  <c r="LO78" i="4"/>
  <c r="LY54" i="4"/>
  <c r="LY32" i="4"/>
  <c r="IK32" i="4"/>
  <c r="GT78" i="4"/>
  <c r="EW54" i="4"/>
  <c r="EW32" i="4"/>
  <c r="IK54" i="4"/>
  <c r="GA78" i="4"/>
  <c r="EH54" i="4"/>
  <c r="EH32" i="4"/>
  <c r="BG78" i="4"/>
  <c r="AT54" i="4"/>
  <c r="AT32" i="4"/>
  <c r="LJ54" i="4"/>
  <c r="LJ32" i="4"/>
  <c r="KV78" i="4"/>
  <c r="HV54" i="4"/>
  <c r="HV32" i="4"/>
</calcChain>
</file>

<file path=xl/sharedStrings.xml><?xml version="1.0" encoding="utf-8"?>
<sst xmlns="http://schemas.openxmlformats.org/spreadsheetml/2006/main" count="389" uniqueCount="217">
  <si>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</si>
  <si>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</si>
  <si>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</si>
  <si>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</si>
  <si>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</si>
  <si>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</si>
  <si>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</si>
  <si>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</si>
  <si>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</si>
  <si>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</si>
  <si>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</si>
  <si>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</si>
  <si>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</si>
  <si>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</si>
  <si>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</si>
  <si>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</si>
  <si>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</si>
  <si>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</si>
  <si>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</si>
  <si>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</si>
  <si>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</si>
  <si>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</si>
  <si>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</si>
  <si>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</si>
  <si>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</si>
  <si>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</si>
  <si>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</si>
  <si>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</si>
  <si>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</si>
  <si>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</si>
  <si>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</si>
  <si>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</si>
  <si>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</si>
  <si>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</si>
  <si>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</si>
  <si>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</si>
  <si>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</si>
  <si>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</si>
  <si>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</si>
  <si>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</si>
  <si>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</si>
  <si>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</si>
  <si>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</si>
  <si>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</si>
  <si>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</si>
  <si>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</si>
  <si>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</si>
  <si>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</si>
  <si>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</si>
  <si>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</si>
  <si>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</si>
  <si>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</si>
  <si>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</si>
  <si>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</si>
  <si>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</si>
  <si>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</si>
  <si>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</si>
  <si>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</si>
  <si>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</si>
  <si>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</si>
  <si>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</si>
  <si>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</si>
  <si>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</si>
  <si>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</si>
  <si>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</si>
  <si>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</si>
  <si>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</si>
  <si>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</si>
  <si>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</si>
  <si>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</si>
  <si>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</si>
  <si>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</si>
  <si>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</si>
  <si>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</si>
  <si>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</si>
  <si>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</si>
  <si>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</si>
  <si>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</si>
  <si>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</si>
  <si>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</si>
  <si>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</si>
  <si>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</si>
  <si>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</si>
  <si>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</si>
  <si>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</si>
  <si>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</si>
  <si>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</si>
  <si>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</si>
  <si>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</si>
  <si>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</si>
  <si>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</si>
  <si>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</si>
  <si>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</si>
  <si>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</si>
  <si>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</si>
  <si>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</si>
  <si>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</si>
  <si>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</si>
  <si>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</si>
  <si>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</si>
  <si>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</si>
  <si>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</si>
  <si>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</si>
  <si>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</si>
  <si>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</si>
  <si>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</si>
  <si>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</si>
  <si>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</si>
  <si>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</si>
  <si>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</si>
  <si>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</si>
  <si>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</si>
  <si>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</si>
  <si>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</si>
  <si>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</si>
  <si>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</si>
  <si>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</si>
  <si>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</si>
  <si>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</si>
  <si>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</si>
  <si>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</si>
  <si>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</si>
  <si>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</si>
  <si>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</si>
  <si>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</si>
  <si>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</si>
  <si>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</si>
  <si>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</si>
  <si>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</si>
  <si>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</si>
  <si>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</si>
  <si>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</si>
  <si>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</si>
  <si>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</si>
  <si>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</si>
  <si>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</si>
  <si>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</si>
  <si>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</si>
  <si>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</si>
  <si>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</si>
  <si>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</si>
  <si>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</si>
  <si>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</si>
  <si>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</si>
  <si>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</si>
  <si>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</si>
  <si>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</si>
  <si>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</si>
  <si>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</si>
  <si>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</si>
  <si>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</si>
  <si>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</si>
  <si>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</si>
  <si>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</si>
  <si>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</si>
  <si>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</si>
  <si>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</si>
  <si>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</si>
  <si>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</si>
  <si>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</si>
  <si>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</si>
  <si>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</si>
  <si>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</si>
  <si>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</si>
  <si>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</si>
  <si>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</si>
  <si>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</si>
  <si>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</si>
  <si>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</si>
  <si>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</si>
  <si>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</si>
  <si>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</si>
  <si>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</si>
  <si>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</si>
  <si>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</si>
  <si>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</si>
  <si>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</si>
  <si>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</si>
  <si>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</si>
  <si>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</si>
  <si>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</si>
  <si>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</si>
  <si>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</si>
  <si>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</si>
  <si>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</si>
  <si>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</si>
  <si>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</si>
  <si>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</si>
  <si>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</si>
  <si>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</si>
  <si>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</si>
  <si>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</si>
  <si>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</si>
  <si>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</si>
  <si>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三重県</t>
  </si>
  <si>
    <t>地方独立行政法人桑名市総合医療センター</t>
  </si>
  <si>
    <t>桑名市総合医療センター</t>
  </si>
  <si>
    <t>地方独立行政法人</t>
  </si>
  <si>
    <t>病院事業</t>
  </si>
  <si>
    <t>一般病院</t>
  </si>
  <si>
    <t>400床以上～500床未満</t>
  </si>
  <si>
    <t>非設置</t>
  </si>
  <si>
    <t>直営</t>
  </si>
  <si>
    <t>対象</t>
  </si>
  <si>
    <t>ド 透 I 未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</si>
  <si>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</si>
  <si>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</si>
  <si>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</si>
  <si>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</si>
  <si>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</si>
  <si>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</si>
  <si>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</si>
  <si>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</si>
  <si>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元年度は、第二四半期から入院患者数及び手術件数等が上昇し、入院収益が増加した。また、外来においても外来化学療法等、高額診療の患者数が増加し収益の増につながった。令和2年度は地域医療支援病院の認証を受け、中核病院として安全・安心な確固たる医療を構築し、他の医療機関と連携しながら患者ニーズにマッチした診療を提供する。</t>
    <rPh sb="0" eb="2">
      <t>レイワ</t>
    </rPh>
    <rPh sb="2" eb="5">
      <t>ガンネンド</t>
    </rPh>
    <rPh sb="82" eb="84">
      <t>レイワ</t>
    </rPh>
    <rPh sb="85" eb="87">
      <t>ネンド</t>
    </rPh>
    <rPh sb="88" eb="96">
      <t>チイキイリョウシエンビョウイン</t>
    </rPh>
    <rPh sb="97" eb="99">
      <t>ニンショウ</t>
    </rPh>
    <rPh sb="100" eb="101">
      <t>ウ</t>
    </rPh>
    <rPh sb="103" eb="107">
      <t>チュウカクビョウイン</t>
    </rPh>
    <rPh sb="110" eb="112">
      <t>アンゼン</t>
    </rPh>
    <rPh sb="113" eb="115">
      <t>アンシン</t>
    </rPh>
    <rPh sb="116" eb="118">
      <t>カッコ</t>
    </rPh>
    <rPh sb="120" eb="122">
      <t>イリョウ</t>
    </rPh>
    <rPh sb="123" eb="125">
      <t>コウチク</t>
    </rPh>
    <rPh sb="134" eb="136">
      <t>レンケイ</t>
    </rPh>
    <rPh sb="140" eb="142">
      <t>カンジャ</t>
    </rPh>
    <rPh sb="151" eb="153">
      <t>シンリョウ</t>
    </rPh>
    <rPh sb="154" eb="156">
      <t>テイキョウ</t>
    </rPh>
    <phoneticPr fontId="5"/>
  </si>
  <si>
    <t>老朽化について、平成30年1月末に新棟の建設が完了し、また医療機器についても新病院に向けて多く更新していることから現状の償却率は類似病院平均値と比べ低くなっている。</t>
    <rPh sb="0" eb="3">
      <t>ロウキュウカ</t>
    </rPh>
    <rPh sb="8" eb="10">
      <t>ヘイセイ</t>
    </rPh>
    <rPh sb="12" eb="13">
      <t>ネン</t>
    </rPh>
    <rPh sb="14" eb="15">
      <t>ガツ</t>
    </rPh>
    <rPh sb="15" eb="16">
      <t>マツ</t>
    </rPh>
    <rPh sb="17" eb="19">
      <t>シントウ</t>
    </rPh>
    <rPh sb="20" eb="22">
      <t>ケンセツ</t>
    </rPh>
    <rPh sb="23" eb="25">
      <t>カンリョウ</t>
    </rPh>
    <rPh sb="29" eb="33">
      <t>イリョウキキ</t>
    </rPh>
    <rPh sb="38" eb="41">
      <t>シンビョウイン</t>
    </rPh>
    <rPh sb="42" eb="43">
      <t>ム</t>
    </rPh>
    <rPh sb="45" eb="46">
      <t>オオ</t>
    </rPh>
    <rPh sb="47" eb="49">
      <t>コウシン</t>
    </rPh>
    <rPh sb="57" eb="59">
      <t>ゲンジョウ</t>
    </rPh>
    <rPh sb="60" eb="63">
      <t>ショウキャクリツ</t>
    </rPh>
    <rPh sb="64" eb="71">
      <t>ルイジビョウインヘイキンチ</t>
    </rPh>
    <rPh sb="72" eb="73">
      <t>クラ</t>
    </rPh>
    <rPh sb="74" eb="75">
      <t>ヒク</t>
    </rPh>
    <phoneticPr fontId="5"/>
  </si>
  <si>
    <t>平成21年10月に地方独立行政法人化し、平成30年度には新病院での診療を開始した。
輪番病院として、二次救急を担当し救急搬送患者の積極的な受け入れを行っている。また、令和元年11月からHCUを12床とし、重症患者に対する集中治療を充実させた。地域の医療機関との連携を推進し、紹介率・逆紹介率ともに向上した。BCP(事業持続計画)の策定、DMATの配置等、緊急時における医療提供体制の整備を進め、令和2年3月に災害拠点病院の指定を受けた。</t>
    <rPh sb="0" eb="2">
      <t>ヘイセイ</t>
    </rPh>
    <rPh sb="4" eb="5">
      <t>ネン</t>
    </rPh>
    <rPh sb="7" eb="8">
      <t>ガツ</t>
    </rPh>
    <rPh sb="9" eb="18">
      <t>チホウドクリツギョウセイホウジンカ</t>
    </rPh>
    <rPh sb="20" eb="22">
      <t>ヘイセイ</t>
    </rPh>
    <rPh sb="24" eb="26">
      <t>ネンド</t>
    </rPh>
    <rPh sb="28" eb="31">
      <t>シンビョウイン</t>
    </rPh>
    <rPh sb="42" eb="46">
      <t>リンバンビョウイン</t>
    </rPh>
    <rPh sb="50" eb="54">
      <t>ニジキュウキュウ</t>
    </rPh>
    <rPh sb="55" eb="57">
      <t>タントウ</t>
    </rPh>
    <rPh sb="58" eb="64">
      <t>キュウキュウハンソウカンジャ</t>
    </rPh>
    <rPh sb="65" eb="68">
      <t>セッキョクテキ</t>
    </rPh>
    <rPh sb="69" eb="70">
      <t>ウ</t>
    </rPh>
    <rPh sb="71" eb="72">
      <t>イ</t>
    </rPh>
    <rPh sb="74" eb="75">
      <t>オコナ</t>
    </rPh>
    <rPh sb="83" eb="85">
      <t>レイワ</t>
    </rPh>
    <rPh sb="85" eb="87">
      <t>ガンネン</t>
    </rPh>
    <rPh sb="89" eb="90">
      <t>ガツ</t>
    </rPh>
    <rPh sb="98" eb="99">
      <t>ユカ</t>
    </rPh>
    <rPh sb="102" eb="106">
      <t>ジュウショウカンジャ</t>
    </rPh>
    <rPh sb="107" eb="108">
      <t>タイ</t>
    </rPh>
    <rPh sb="110" eb="114">
      <t>シュウチュウチリョウ</t>
    </rPh>
    <rPh sb="115" eb="117">
      <t>ジュウジツ</t>
    </rPh>
    <rPh sb="121" eb="123">
      <t>チイキ</t>
    </rPh>
    <rPh sb="124" eb="128">
      <t>イリョウキカン</t>
    </rPh>
    <rPh sb="130" eb="132">
      <t>レンケイ</t>
    </rPh>
    <rPh sb="133" eb="135">
      <t>スイシン</t>
    </rPh>
    <rPh sb="137" eb="140">
      <t>ショウカイリツ</t>
    </rPh>
    <rPh sb="141" eb="145">
      <t>ギャクショウカイリツ</t>
    </rPh>
    <rPh sb="148" eb="150">
      <t>コウジョウ</t>
    </rPh>
    <rPh sb="157" eb="163">
      <t>ジギョウジゾクケイカク</t>
    </rPh>
    <rPh sb="165" eb="167">
      <t>サクテイ</t>
    </rPh>
    <rPh sb="173" eb="175">
      <t>ハイチ</t>
    </rPh>
    <rPh sb="175" eb="176">
      <t>ナド</t>
    </rPh>
    <rPh sb="177" eb="180">
      <t>キンキュウジ</t>
    </rPh>
    <rPh sb="184" eb="190">
      <t>イリョウテイキョウタイセイ</t>
    </rPh>
    <rPh sb="191" eb="193">
      <t>セイビ</t>
    </rPh>
    <rPh sb="194" eb="195">
      <t>スス</t>
    </rPh>
    <rPh sb="197" eb="199">
      <t>レイワ</t>
    </rPh>
    <rPh sb="200" eb="201">
      <t>ネン</t>
    </rPh>
    <rPh sb="202" eb="203">
      <t>ガツ</t>
    </rPh>
    <rPh sb="204" eb="210">
      <t>サイガイキョテンビョウイン</t>
    </rPh>
    <rPh sb="211" eb="213">
      <t>シテイ</t>
    </rPh>
    <rPh sb="214" eb="215">
      <t>ウ</t>
    </rPh>
    <phoneticPr fontId="5"/>
  </si>
  <si>
    <t>経常収支比率及び医業収支比率は、前年と比べ増加したが、いずれも平均値を下回った。累積欠損金比率については、旧棟(B棟C棟)の解体に伴い、工事費用などを計上したため、大きく増加した。手術件数の増により入院患者1人1日当たりの収益は増加した。外来は、特に化学療法の件数が増加し、外来患者1人1日当たりの収益も増加した。医業収益の増により、職員給与費比対医業収益比率は下がった。外来化学療法の抗がん剤の使用が増えたことにより、材料費対医業収益比率は増加した。平成31年4月より400床フル稼働し第二四半期から徐々に安定した経営となっており、現状の運用を維持継続し収益を確保する。また、材料費等の価格交渉をすすめ、費用削減を行う。職員教育を充実させ、患者サービスに貢献する。</t>
    <rPh sb="0" eb="4">
      <t>ケイジョウシュウシ</t>
    </rPh>
    <rPh sb="4" eb="6">
      <t>ヒリツ</t>
    </rPh>
    <rPh sb="6" eb="7">
      <t>オヨ</t>
    </rPh>
    <rPh sb="8" eb="14">
      <t>イギョウシュウシヒリツ</t>
    </rPh>
    <rPh sb="16" eb="18">
      <t>ゼンネン</t>
    </rPh>
    <rPh sb="19" eb="20">
      <t>クラ</t>
    </rPh>
    <rPh sb="21" eb="23">
      <t>ゾウカ</t>
    </rPh>
    <rPh sb="31" eb="34">
      <t>ヘイキンチ</t>
    </rPh>
    <rPh sb="35" eb="37">
      <t>シタマワ</t>
    </rPh>
    <rPh sb="40" eb="45">
      <t>ルイセキケッソンキン</t>
    </rPh>
    <rPh sb="45" eb="47">
      <t>ヒリツ</t>
    </rPh>
    <rPh sb="53" eb="55">
      <t>キュウトウ</t>
    </rPh>
    <rPh sb="57" eb="58">
      <t>トウ</t>
    </rPh>
    <rPh sb="59" eb="60">
      <t>トウ</t>
    </rPh>
    <rPh sb="62" eb="64">
      <t>カイタイ</t>
    </rPh>
    <rPh sb="65" eb="66">
      <t>トモナ</t>
    </rPh>
    <rPh sb="68" eb="72">
      <t>コウジヒヨウ</t>
    </rPh>
    <rPh sb="75" eb="77">
      <t>ケイジョウ</t>
    </rPh>
    <rPh sb="82" eb="83">
      <t>オオ</t>
    </rPh>
    <rPh sb="85" eb="87">
      <t>ゾウカ</t>
    </rPh>
    <rPh sb="90" eb="94">
      <t>シュジュツケンスウ</t>
    </rPh>
    <rPh sb="95" eb="96">
      <t>ゾウ</t>
    </rPh>
    <rPh sb="99" eb="103">
      <t>ニュウインカンジャ</t>
    </rPh>
    <rPh sb="104" eb="105">
      <t>ニン</t>
    </rPh>
    <rPh sb="106" eb="107">
      <t>ニチ</t>
    </rPh>
    <rPh sb="107" eb="108">
      <t>ア</t>
    </rPh>
    <rPh sb="111" eb="113">
      <t>シュウエキ</t>
    </rPh>
    <rPh sb="114" eb="116">
      <t>ゾウカ</t>
    </rPh>
    <rPh sb="119" eb="121">
      <t>ガイライ</t>
    </rPh>
    <rPh sb="123" eb="124">
      <t>トク</t>
    </rPh>
    <rPh sb="125" eb="129">
      <t>カガクリョウホウ</t>
    </rPh>
    <rPh sb="130" eb="132">
      <t>ケンスウ</t>
    </rPh>
    <rPh sb="133" eb="135">
      <t>ゾウカ</t>
    </rPh>
    <rPh sb="137" eb="141">
      <t>ガイライカンジャ</t>
    </rPh>
    <rPh sb="142" eb="143">
      <t>ニン</t>
    </rPh>
    <rPh sb="144" eb="145">
      <t>ニチ</t>
    </rPh>
    <rPh sb="145" eb="146">
      <t>ア</t>
    </rPh>
    <rPh sb="149" eb="151">
      <t>シュウエキ</t>
    </rPh>
    <rPh sb="152" eb="154">
      <t>ゾウカ</t>
    </rPh>
    <rPh sb="157" eb="161">
      <t>イギョウシュウエキ</t>
    </rPh>
    <rPh sb="162" eb="163">
      <t>ゾウ</t>
    </rPh>
    <rPh sb="171" eb="172">
      <t>ヒ</t>
    </rPh>
    <rPh sb="181" eb="182">
      <t>サ</t>
    </rPh>
    <rPh sb="186" eb="192">
      <t>ガイライカガクリョウホウ</t>
    </rPh>
    <rPh sb="193" eb="194">
      <t>コウ</t>
    </rPh>
    <rPh sb="196" eb="197">
      <t>ザイ</t>
    </rPh>
    <rPh sb="198" eb="200">
      <t>シヨウ</t>
    </rPh>
    <rPh sb="201" eb="202">
      <t>フ</t>
    </rPh>
    <rPh sb="210" eb="220">
      <t>ザイリョウヒタイイギョウシュウエキヒリツ</t>
    </rPh>
    <rPh sb="221" eb="223">
      <t>ゾウカ</t>
    </rPh>
    <rPh sb="226" eb="228">
      <t>ヘイセイ</t>
    </rPh>
    <rPh sb="230" eb="231">
      <t>ネン</t>
    </rPh>
    <rPh sb="232" eb="233">
      <t>ガツ</t>
    </rPh>
    <rPh sb="238" eb="239">
      <t>ユカ</t>
    </rPh>
    <rPh sb="241" eb="243">
      <t>カドウ</t>
    </rPh>
    <rPh sb="258" eb="260">
      <t>ケイエイ</t>
    </rPh>
    <rPh sb="267" eb="269">
      <t>ゲンジョウ</t>
    </rPh>
    <rPh sb="270" eb="272">
      <t>ウンヨウ</t>
    </rPh>
    <rPh sb="273" eb="277">
      <t>イジケイゾク</t>
    </rPh>
    <rPh sb="278" eb="280">
      <t>シュウエキ</t>
    </rPh>
    <rPh sb="281" eb="283">
      <t>カクホ</t>
    </rPh>
    <rPh sb="291" eb="292">
      <t>ヒ</t>
    </rPh>
    <rPh sb="292" eb="293">
      <t>ナド</t>
    </rPh>
    <rPh sb="303" eb="307">
      <t>ヒヨウサクゲン</t>
    </rPh>
    <rPh sb="308" eb="309">
      <t>オコナ</t>
    </rPh>
    <rPh sb="311" eb="313">
      <t>ショクイン</t>
    </rPh>
    <rPh sb="313" eb="315">
      <t>キョウイク</t>
    </rPh>
    <rPh sb="316" eb="318">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</si>
</sst>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Fill="1" applyBorder="1" applyAlignment="1" applyProtection="1">
      <alignment horizontal="center" vertical="center" shrinkToFit="1"/>
      <protection locked="0"/>
    </xf>
    <xf numFmtId="0" fontId="12" fillId="0" borderId="6" xfId="2" applyFont="1" applyFill="1" applyBorder="1" applyAlignment="1" applyProtection="1">
      <alignment horizontal="center" vertical="center" shrinkToFit="1"/>
      <protection locked="0"/>
    </xf>
    <xf numFmtId="0" fontId="12" fillId="0" borderId="10" xfId="2"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176" fontId="6" fillId="4" borderId="2" xfId="0" applyNumberFormat="1" applyFont="1" applyFill="1" applyBorder="1" applyAlignment="1" applyProtection="1">
      <alignment horizontal="center" vertical="center" shrinkToFit="1"/>
      <protection hidden="1"/>
    </xf>
    <xf numFmtId="176" fontId="6" fillId="4" borderId="3" xfId="0" applyNumberFormat="1" applyFont="1" applyFill="1" applyBorder="1" applyAlignment="1" applyProtection="1">
      <alignment horizontal="center" vertical="center" shrinkToFit="1"/>
      <protection hidden="1"/>
    </xf>
    <xf numFmtId="176" fontId="6" fillId="4" borderId="4" xfId="0" applyNumberFormat="1" applyFont="1" applyFill="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72.099999999999994</c:v>
                </c:pt>
                <c:pt idx="4">
                  <c:v>81.099999999999994</c:v>
                </c:pt>
              </c:numCache>
            </c:numRef>
          </c:val>
          <c:extLst>
            <c:ext xmlns:c16="http://schemas.microsoft.com/office/drawing/2014/chart" uri="{C3380CC4-5D6E-409C-BE32-E72D297353CC}">
              <c16:uniqueId val="{00000000-DBE2-4434-9561-DC2FBEA0B2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77.599999999999994</c:v>
                </c:pt>
                <c:pt idx="4">
                  <c:v>77</c:v>
                </c:pt>
              </c:numCache>
            </c:numRef>
          </c:val>
          <c:smooth val="0"/>
          <c:extLst>
            <c:ext xmlns:c16="http://schemas.microsoft.com/office/drawing/2014/chart" uri="{C3380CC4-5D6E-409C-BE32-E72D297353CC}">
              <c16:uniqueId val="{00000001-DBE2-4434-9561-DC2FBEA0B2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#N/A</c:v>
                </c:pt>
                <c:pt idx="3">
                  <c:v>22.9</c:v>
                </c:pt>
                <c:pt idx="4">
                  <c:v>65.3</c:v>
                </c:pt>
              </c:numCache>
            </c:numRef>
          </c:val>
          <c:extLst>
            <c:ext xmlns:c16="http://schemas.microsoft.com/office/drawing/2014/chart" uri="{C3380CC4-5D6E-409C-BE32-E72D297353CC}">
              <c16:uniqueId val="{00000000-F724-47BB-816D-DDF4066362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40.4</c:v>
                </c:pt>
                <c:pt idx="4">
                  <c:v>40.1</c:v>
                </c:pt>
              </c:numCache>
            </c:numRef>
          </c:val>
          <c:smooth val="0"/>
          <c:extLst>
            <c:ext xmlns:c16="http://schemas.microsoft.com/office/drawing/2014/chart" uri="{C3380CC4-5D6E-409C-BE32-E72D297353CC}">
              <c16:uniqueId val="{00000001-F724-47BB-816D-DDF4066362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#N/A</c:v>
                </c:pt>
                <c:pt idx="3">
                  <c:v>81.400000000000006</c:v>
                </c:pt>
                <c:pt idx="4">
                  <c:v>88.1</c:v>
                </c:pt>
              </c:numCache>
            </c:numRef>
          </c:val>
          <c:extLst>
            <c:ext xmlns:c16="http://schemas.microsoft.com/office/drawing/2014/chart" uri="{C3380CC4-5D6E-409C-BE32-E72D297353CC}">
              <c16:uniqueId val="{00000000-3AED-45CF-9F97-D20A71A4B0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92.3</c:v>
                </c:pt>
                <c:pt idx="4">
                  <c:v>92.4</c:v>
                </c:pt>
              </c:numCache>
            </c:numRef>
          </c:val>
          <c:smooth val="0"/>
          <c:extLst>
            <c:ext xmlns:c16="http://schemas.microsoft.com/office/drawing/2014/chart" uri="{C3380CC4-5D6E-409C-BE32-E72D297353CC}">
              <c16:uniqueId val="{00000001-3AED-45CF-9F97-D20A71A4B0D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#N/A</c:v>
                </c:pt>
                <c:pt idx="3">
                  <c:v>85.3</c:v>
                </c:pt>
                <c:pt idx="4">
                  <c:v>90.4</c:v>
                </c:pt>
              </c:numCache>
            </c:numRef>
          </c:val>
          <c:extLst>
            <c:ext xmlns:c16="http://schemas.microsoft.com/office/drawing/2014/chart" uri="{C3380CC4-5D6E-409C-BE32-E72D297353CC}">
              <c16:uniqueId val="{00000000-A194-45C4-88A1-144475881B3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99</c:v>
                </c:pt>
                <c:pt idx="4">
                  <c:v>99</c:v>
                </c:pt>
              </c:numCache>
            </c:numRef>
          </c:val>
          <c:smooth val="0"/>
          <c:extLst>
            <c:ext xmlns:c16="http://schemas.microsoft.com/office/drawing/2014/chart" uri="{C3380CC4-5D6E-409C-BE32-E72D297353CC}">
              <c16:uniqueId val="{00000001-A194-45C4-88A1-144475881B3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#N/A</c:v>
                </c:pt>
                <c:pt idx="3">
                  <c:v>12.6</c:v>
                </c:pt>
                <c:pt idx="4">
                  <c:v>18.899999999999999</c:v>
                </c:pt>
              </c:numCache>
            </c:numRef>
          </c:val>
          <c:extLst>
            <c:ext xmlns:c16="http://schemas.microsoft.com/office/drawing/2014/chart" uri="{C3380CC4-5D6E-409C-BE32-E72D297353CC}">
              <c16:uniqueId val="{00000000-4196-4A96-B184-1071D2B0E9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53.7</c:v>
                </c:pt>
                <c:pt idx="4">
                  <c:v>56.4</c:v>
                </c:pt>
              </c:numCache>
            </c:numRef>
          </c:val>
          <c:smooth val="0"/>
          <c:extLst>
            <c:ext xmlns:c16="http://schemas.microsoft.com/office/drawing/2014/chart" uri="{C3380CC4-5D6E-409C-BE32-E72D297353CC}">
              <c16:uniqueId val="{00000001-4196-4A96-B184-1071D2B0E9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#N/A</c:v>
                </c:pt>
                <c:pt idx="3">
                  <c:v>40.1</c:v>
                </c:pt>
                <c:pt idx="4">
                  <c:v>53.4</c:v>
                </c:pt>
              </c:numCache>
            </c:numRef>
          </c:val>
          <c:extLst>
            <c:ext xmlns:c16="http://schemas.microsoft.com/office/drawing/2014/chart" uri="{C3380CC4-5D6E-409C-BE32-E72D297353CC}">
              <c16:uniqueId val="{00000000-B6AC-4A16-A377-2959CCEAE7C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69.3</c:v>
                </c:pt>
                <c:pt idx="4">
                  <c:v>71.099999999999994</c:v>
                </c:pt>
              </c:numCache>
            </c:numRef>
          </c:val>
          <c:smooth val="0"/>
          <c:extLst>
            <c:ext xmlns:c16="http://schemas.microsoft.com/office/drawing/2014/chart" uri="{C3380CC4-5D6E-409C-BE32-E72D297353CC}">
              <c16:uniqueId val="{00000001-B6AC-4A16-A377-2959CCEAE7C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#N/A</c:v>
                </c:pt>
                <c:pt idx="3">
                  <c:v>50205485</c:v>
                </c:pt>
                <c:pt idx="4">
                  <c:v>50343518</c:v>
                </c:pt>
              </c:numCache>
            </c:numRef>
          </c:val>
          <c:extLst>
            <c:ext xmlns:c16="http://schemas.microsoft.com/office/drawing/2014/chart" uri="{C3380CC4-5D6E-409C-BE32-E72D297353CC}">
              <c16:uniqueId val="{00000000-3BAE-4D80-A0B6-D1618E7D3A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47442477</c:v>
                </c:pt>
                <c:pt idx="4">
                  <c:v>48164556</c:v>
                </c:pt>
              </c:numCache>
            </c:numRef>
          </c:val>
          <c:smooth val="0"/>
          <c:extLst>
            <c:ext xmlns:c16="http://schemas.microsoft.com/office/drawing/2014/chart" uri="{C3380CC4-5D6E-409C-BE32-E72D297353CC}">
              <c16:uniqueId val="{00000001-3BAE-4D80-A0B6-D1618E7D3A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#N/A</c:v>
                </c:pt>
                <c:pt idx="3">
                  <c:v>23.5</c:v>
                </c:pt>
                <c:pt idx="4">
                  <c:v>24</c:v>
                </c:pt>
              </c:numCache>
            </c:numRef>
          </c:val>
          <c:extLst>
            <c:ext xmlns:c16="http://schemas.microsoft.com/office/drawing/2014/chart" uri="{C3380CC4-5D6E-409C-BE32-E72D297353CC}">
              <c16:uniqueId val="{00000000-6ADC-4D83-8E62-BC0A7999677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25.8</c:v>
                </c:pt>
                <c:pt idx="4">
                  <c:v>26.4</c:v>
                </c:pt>
              </c:numCache>
            </c:numRef>
          </c:val>
          <c:smooth val="0"/>
          <c:extLst>
            <c:ext xmlns:c16="http://schemas.microsoft.com/office/drawing/2014/chart" uri="{C3380CC4-5D6E-409C-BE32-E72D297353CC}">
              <c16:uniqueId val="{00000001-6ADC-4D83-8E62-BC0A7999677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#N/A</c:v>
                </c:pt>
                <c:pt idx="3">
                  <c:v>59.5</c:v>
                </c:pt>
                <c:pt idx="4">
                  <c:v>55.8</c:v>
                </c:pt>
              </c:numCache>
            </c:numRef>
          </c:val>
          <c:extLst>
            <c:ext xmlns:c16="http://schemas.microsoft.com/office/drawing/2014/chart" uri="{C3380CC4-5D6E-409C-BE32-E72D297353CC}">
              <c16:uniqueId val="{00000000-A002-4DAE-93BB-A781A17E91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53</c:v>
                </c:pt>
                <c:pt idx="4">
                  <c:v>53</c:v>
                </c:pt>
              </c:numCache>
            </c:numRef>
          </c:val>
          <c:smooth val="0"/>
          <c:extLst>
            <c:ext xmlns:c16="http://schemas.microsoft.com/office/drawing/2014/chart" uri="{C3380CC4-5D6E-409C-BE32-E72D297353CC}">
              <c16:uniqueId val="{00000001-A002-4DAE-93BB-A781A17E91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#N/A</c:v>
                </c:pt>
                <c:pt idx="3">
                  <c:v>14282</c:v>
                </c:pt>
                <c:pt idx="4">
                  <c:v>15779</c:v>
                </c:pt>
              </c:numCache>
            </c:numRef>
          </c:val>
          <c:extLst>
            <c:ext xmlns:c16="http://schemas.microsoft.com/office/drawing/2014/chart" uri="{C3380CC4-5D6E-409C-BE32-E72D297353CC}">
              <c16:uniqueId val="{00000000-EC85-4F81-90DE-58650EF2D2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15887</c:v>
                </c:pt>
                <c:pt idx="4">
                  <c:v>16979</c:v>
                </c:pt>
              </c:numCache>
            </c:numRef>
          </c:val>
          <c:smooth val="0"/>
          <c:extLst>
            <c:ext xmlns:c16="http://schemas.microsoft.com/office/drawing/2014/chart" uri="{C3380CC4-5D6E-409C-BE32-E72D297353CC}">
              <c16:uniqueId val="{00000001-EC85-4F81-90DE-58650EF2D25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59303</c:v>
                </c:pt>
                <c:pt idx="4">
                  <c:v>61229</c:v>
                </c:pt>
              </c:numCache>
            </c:numRef>
          </c:val>
          <c:extLst>
            <c:ext xmlns:c16="http://schemas.microsoft.com/office/drawing/2014/chart" uri="{C3380CC4-5D6E-409C-BE32-E72D297353CC}">
              <c16:uniqueId val="{00000000-1D17-4B99-829C-A3F5ABD0B74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59108</c:v>
                </c:pt>
                <c:pt idx="4">
                  <c:v>60271</c:v>
                </c:pt>
              </c:numCache>
            </c:numRef>
          </c:val>
          <c:smooth val="0"/>
          <c:extLst>
            <c:ext xmlns:c16="http://schemas.microsoft.com/office/drawing/2014/chart" uri="{C3380CC4-5D6E-409C-BE32-E72D297353CC}">
              <c16:uniqueId val="{00000001-1D17-4B99-829C-A3F5ABD0B74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30" zoomScaleNormal="130" zoomScaleSheetLayoutView="70" workbookViewId="0">
      <selection activeCell="B8" sqref="B8:AT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9" t="str">
        <f>データ!H6</f>
        <v>三重県地方独立行政法人桑名市総合医療センター　桑名市総合医療センター</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1" t="s">
        <v>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3"/>
      <c r="AU7" s="151" t="s">
        <v>2</v>
      </c>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3"/>
      <c r="CN7" s="151" t="s">
        <v>3</v>
      </c>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3"/>
      <c r="EG7" s="151" t="s">
        <v>4</v>
      </c>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3"/>
      <c r="FZ7" s="151" t="s">
        <v>5</v>
      </c>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3"/>
      <c r="ID7" s="151" t="s">
        <v>6</v>
      </c>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2"/>
      <c r="JR7" s="152"/>
      <c r="JS7" s="152"/>
      <c r="JT7" s="152"/>
      <c r="JU7" s="152"/>
      <c r="JV7" s="153"/>
      <c r="JW7" s="151" t="s">
        <v>7</v>
      </c>
      <c r="JX7" s="152"/>
      <c r="JY7" s="152"/>
      <c r="JZ7" s="152"/>
      <c r="KA7" s="152"/>
      <c r="KB7" s="152"/>
      <c r="KC7" s="152"/>
      <c r="KD7" s="152"/>
      <c r="KE7" s="152"/>
      <c r="KF7" s="152"/>
      <c r="KG7" s="152"/>
      <c r="KH7" s="152"/>
      <c r="KI7" s="152"/>
      <c r="KJ7" s="152"/>
      <c r="KK7" s="152"/>
      <c r="KL7" s="152"/>
      <c r="KM7" s="152"/>
      <c r="KN7" s="152"/>
      <c r="KO7" s="152"/>
      <c r="KP7" s="152"/>
      <c r="KQ7" s="152"/>
      <c r="KR7" s="152"/>
      <c r="KS7" s="152"/>
      <c r="KT7" s="152"/>
      <c r="KU7" s="152"/>
      <c r="KV7" s="152"/>
      <c r="KW7" s="152"/>
      <c r="KX7" s="152"/>
      <c r="KY7" s="152"/>
      <c r="KZ7" s="152"/>
      <c r="LA7" s="152"/>
      <c r="LB7" s="152"/>
      <c r="LC7" s="152"/>
      <c r="LD7" s="152"/>
      <c r="LE7" s="152"/>
      <c r="LF7" s="152"/>
      <c r="LG7" s="152"/>
      <c r="LH7" s="152"/>
      <c r="LI7" s="152"/>
      <c r="LJ7" s="152"/>
      <c r="LK7" s="152"/>
      <c r="LL7" s="152"/>
      <c r="LM7" s="152"/>
      <c r="LN7" s="152"/>
      <c r="LO7" s="153"/>
      <c r="LP7" s="151" t="s">
        <v>8</v>
      </c>
      <c r="LQ7" s="152"/>
      <c r="LR7" s="152"/>
      <c r="LS7" s="152"/>
      <c r="LT7" s="152"/>
      <c r="LU7" s="152"/>
      <c r="LV7" s="152"/>
      <c r="LW7" s="152"/>
      <c r="LX7" s="152"/>
      <c r="LY7" s="152"/>
      <c r="LZ7" s="152"/>
      <c r="MA7" s="152"/>
      <c r="MB7" s="152"/>
      <c r="MC7" s="152"/>
      <c r="MD7" s="152"/>
      <c r="ME7" s="152"/>
      <c r="MF7" s="152"/>
      <c r="MG7" s="152"/>
      <c r="MH7" s="152"/>
      <c r="MI7" s="152"/>
      <c r="MJ7" s="152"/>
      <c r="MK7" s="152"/>
      <c r="ML7" s="152"/>
      <c r="MM7" s="152"/>
      <c r="MN7" s="152"/>
      <c r="MO7" s="152"/>
      <c r="MP7" s="152"/>
      <c r="MQ7" s="152"/>
      <c r="MR7" s="152"/>
      <c r="MS7" s="152"/>
      <c r="MT7" s="152"/>
      <c r="MU7" s="152"/>
      <c r="MV7" s="152"/>
      <c r="MW7" s="152"/>
      <c r="MX7" s="152"/>
      <c r="MY7" s="152"/>
      <c r="MZ7" s="152"/>
      <c r="NA7" s="152"/>
      <c r="NB7" s="152"/>
      <c r="NC7" s="152"/>
      <c r="ND7" s="152"/>
      <c r="NE7" s="152"/>
      <c r="NF7" s="152"/>
      <c r="NG7" s="152"/>
      <c r="NH7" s="153"/>
      <c r="NI7" s="3"/>
      <c r="NJ7" s="6" t="s">
        <v>9</v>
      </c>
      <c r="NK7" s="7"/>
      <c r="NL7" s="7"/>
      <c r="NM7" s="7"/>
      <c r="NN7" s="7"/>
      <c r="NO7" s="7"/>
      <c r="NP7" s="7"/>
      <c r="NQ7" s="7"/>
      <c r="NR7" s="7"/>
      <c r="NS7" s="7"/>
      <c r="NT7" s="7"/>
      <c r="NU7" s="7"/>
      <c r="NV7" s="7"/>
      <c r="NW7" s="8"/>
      <c r="NX7" s="3"/>
    </row>
    <row r="8" spans="1:388" ht="18.75" customHeight="1">
      <c r="A8" s="2"/>
      <c r="B8" s="146" t="str">
        <f>データ!K6</f>
        <v>地方独立行政法人</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400床以上～500床未満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非設置</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2">
        <f>データ!Y6</f>
        <v>400</v>
      </c>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4"/>
      <c r="JW8" s="132" t="str">
        <f>データ!Z6</f>
        <v>-</v>
      </c>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4"/>
      <c r="LP8" s="132" t="str">
        <f>データ!AA6</f>
        <v>-</v>
      </c>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4"/>
      <c r="NI8" s="3"/>
      <c r="NJ8" s="156" t="s">
        <v>10</v>
      </c>
      <c r="NK8" s="157"/>
      <c r="NL8" s="9" t="s">
        <v>11</v>
      </c>
      <c r="NM8" s="10"/>
      <c r="NN8" s="10"/>
      <c r="NO8" s="10"/>
      <c r="NP8" s="10"/>
      <c r="NQ8" s="10"/>
      <c r="NR8" s="10"/>
      <c r="NS8" s="10"/>
      <c r="NT8" s="10"/>
      <c r="NU8" s="10"/>
      <c r="NV8" s="10"/>
      <c r="NW8" s="11"/>
      <c r="NX8" s="3"/>
    </row>
    <row r="9" spans="1:388" ht="18.75" customHeight="1">
      <c r="A9" s="2"/>
      <c r="B9" s="151" t="s">
        <v>12</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3"/>
      <c r="AU9" s="151" t="s">
        <v>13</v>
      </c>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3"/>
      <c r="CN9" s="151" t="s">
        <v>14</v>
      </c>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3"/>
      <c r="EG9" s="151" t="s">
        <v>15</v>
      </c>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3"/>
      <c r="FZ9" s="151" t="s">
        <v>16</v>
      </c>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3"/>
      <c r="ID9" s="151" t="s">
        <v>17</v>
      </c>
      <c r="IE9" s="152"/>
      <c r="IF9" s="152"/>
      <c r="IG9" s="152"/>
      <c r="IH9" s="152"/>
      <c r="II9" s="152"/>
      <c r="IJ9" s="152"/>
      <c r="IK9" s="152"/>
      <c r="IL9" s="152"/>
      <c r="IM9" s="152"/>
      <c r="IN9" s="152"/>
      <c r="IO9" s="152"/>
      <c r="IP9" s="152"/>
      <c r="IQ9" s="152"/>
      <c r="IR9" s="152"/>
      <c r="IS9" s="152"/>
      <c r="IT9" s="152"/>
      <c r="IU9" s="152"/>
      <c r="IV9" s="152"/>
      <c r="IW9" s="152"/>
      <c r="IX9" s="152"/>
      <c r="IY9" s="152"/>
      <c r="IZ9" s="152"/>
      <c r="JA9" s="152"/>
      <c r="JB9" s="152"/>
      <c r="JC9" s="152"/>
      <c r="JD9" s="152"/>
      <c r="JE9" s="152"/>
      <c r="JF9" s="152"/>
      <c r="JG9" s="152"/>
      <c r="JH9" s="152"/>
      <c r="JI9" s="152"/>
      <c r="JJ9" s="152"/>
      <c r="JK9" s="152"/>
      <c r="JL9" s="152"/>
      <c r="JM9" s="152"/>
      <c r="JN9" s="152"/>
      <c r="JO9" s="152"/>
      <c r="JP9" s="152"/>
      <c r="JQ9" s="152"/>
      <c r="JR9" s="152"/>
      <c r="JS9" s="152"/>
      <c r="JT9" s="152"/>
      <c r="JU9" s="152"/>
      <c r="JV9" s="153"/>
      <c r="JW9" s="151" t="s">
        <v>18</v>
      </c>
      <c r="JX9" s="152"/>
      <c r="JY9" s="152"/>
      <c r="JZ9" s="152"/>
      <c r="KA9" s="152"/>
      <c r="KB9" s="152"/>
      <c r="KC9" s="152"/>
      <c r="KD9" s="152"/>
      <c r="KE9" s="152"/>
      <c r="KF9" s="152"/>
      <c r="KG9" s="152"/>
      <c r="KH9" s="152"/>
      <c r="KI9" s="152"/>
      <c r="KJ9" s="152"/>
      <c r="KK9" s="152"/>
      <c r="KL9" s="152"/>
      <c r="KM9" s="152"/>
      <c r="KN9" s="152"/>
      <c r="KO9" s="152"/>
      <c r="KP9" s="152"/>
      <c r="KQ9" s="152"/>
      <c r="KR9" s="152"/>
      <c r="KS9" s="152"/>
      <c r="KT9" s="152"/>
      <c r="KU9" s="152"/>
      <c r="KV9" s="152"/>
      <c r="KW9" s="152"/>
      <c r="KX9" s="152"/>
      <c r="KY9" s="152"/>
      <c r="KZ9" s="152"/>
      <c r="LA9" s="152"/>
      <c r="LB9" s="152"/>
      <c r="LC9" s="152"/>
      <c r="LD9" s="152"/>
      <c r="LE9" s="152"/>
      <c r="LF9" s="152"/>
      <c r="LG9" s="152"/>
      <c r="LH9" s="152"/>
      <c r="LI9" s="152"/>
      <c r="LJ9" s="152"/>
      <c r="LK9" s="152"/>
      <c r="LL9" s="152"/>
      <c r="LM9" s="152"/>
      <c r="LN9" s="152"/>
      <c r="LO9" s="153"/>
      <c r="LP9" s="151" t="s">
        <v>19</v>
      </c>
      <c r="LQ9" s="152"/>
      <c r="LR9" s="152"/>
      <c r="LS9" s="152"/>
      <c r="LT9" s="152"/>
      <c r="LU9" s="152"/>
      <c r="LV9" s="152"/>
      <c r="LW9" s="152"/>
      <c r="LX9" s="152"/>
      <c r="LY9" s="152"/>
      <c r="LZ9" s="152"/>
      <c r="MA9" s="152"/>
      <c r="MB9" s="152"/>
      <c r="MC9" s="152"/>
      <c r="MD9" s="152"/>
      <c r="ME9" s="152"/>
      <c r="MF9" s="152"/>
      <c r="MG9" s="152"/>
      <c r="MH9" s="152"/>
      <c r="MI9" s="152"/>
      <c r="MJ9" s="152"/>
      <c r="MK9" s="152"/>
      <c r="ML9" s="152"/>
      <c r="MM9" s="152"/>
      <c r="MN9" s="152"/>
      <c r="MO9" s="152"/>
      <c r="MP9" s="152"/>
      <c r="MQ9" s="152"/>
      <c r="MR9" s="152"/>
      <c r="MS9" s="152"/>
      <c r="MT9" s="152"/>
      <c r="MU9" s="152"/>
      <c r="MV9" s="152"/>
      <c r="MW9" s="152"/>
      <c r="MX9" s="152"/>
      <c r="MY9" s="152"/>
      <c r="MZ9" s="152"/>
      <c r="NA9" s="152"/>
      <c r="NB9" s="152"/>
      <c r="NC9" s="152"/>
      <c r="ND9" s="152"/>
      <c r="NE9" s="152"/>
      <c r="NF9" s="152"/>
      <c r="NG9" s="152"/>
      <c r="NH9" s="153"/>
      <c r="NI9" s="3"/>
      <c r="NJ9" s="154" t="s">
        <v>20</v>
      </c>
      <c r="NK9" s="155"/>
      <c r="NL9" s="12" t="s">
        <v>21</v>
      </c>
      <c r="NM9" s="13"/>
      <c r="NN9" s="13"/>
      <c r="NO9" s="13"/>
      <c r="NP9" s="13"/>
      <c r="NQ9" s="13"/>
      <c r="NR9" s="13"/>
      <c r="NS9" s="13"/>
      <c r="NT9" s="13"/>
      <c r="NU9" s="14"/>
      <c r="NV9" s="14"/>
      <c r="NW9" s="15"/>
      <c r="NX9" s="3"/>
    </row>
    <row r="10" spans="1:388" ht="18.75" customHeight="1">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2">
        <f>データ!Q6</f>
        <v>32</v>
      </c>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4"/>
      <c r="CN10" s="146" t="str">
        <f>データ!R6</f>
        <v>対象</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ド 透 I 未 訓 ガ</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臨 災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2" t="str">
        <f>データ!AB6</f>
        <v>-</v>
      </c>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4"/>
      <c r="JW10" s="132" t="str">
        <f>データ!AC6</f>
        <v>-</v>
      </c>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4"/>
      <c r="LP10" s="132">
        <f>データ!AD6</f>
        <v>400</v>
      </c>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4"/>
      <c r="NI10" s="2"/>
      <c r="NJ10" s="149" t="s">
        <v>22</v>
      </c>
      <c r="NK10" s="150"/>
      <c r="NL10" s="16" t="s">
        <v>23</v>
      </c>
      <c r="NM10" s="17"/>
      <c r="NN10" s="17"/>
      <c r="NO10" s="17"/>
      <c r="NP10" s="17"/>
      <c r="NQ10" s="17"/>
      <c r="NR10" s="17"/>
      <c r="NS10" s="17"/>
      <c r="NT10" s="17"/>
      <c r="NU10" s="17"/>
      <c r="NV10" s="17"/>
      <c r="NW10" s="18"/>
      <c r="NX10" s="3"/>
    </row>
    <row r="11" spans="1:388" ht="18.75" customHeight="1">
      <c r="A11" s="2"/>
      <c r="B11" s="151" t="s">
        <v>24</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3"/>
      <c r="AU11" s="151" t="s">
        <v>25</v>
      </c>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3"/>
      <c r="CN11" s="151" t="s">
        <v>26</v>
      </c>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3"/>
      <c r="EG11" s="151" t="s">
        <v>27</v>
      </c>
      <c r="EH11" s="152"/>
      <c r="EI11" s="152"/>
      <c r="EJ11" s="152"/>
      <c r="EK11" s="152"/>
      <c r="EL11" s="152"/>
      <c r="EM11" s="152"/>
      <c r="EN11" s="152"/>
      <c r="EO11" s="152"/>
      <c r="EP11" s="152"/>
      <c r="EQ11" s="152"/>
      <c r="ER11" s="152"/>
      <c r="ES11" s="152"/>
      <c r="ET11" s="152"/>
      <c r="EU11" s="152"/>
      <c r="EV11" s="152"/>
      <c r="EW11" s="152"/>
      <c r="EX11" s="152"/>
      <c r="EY11" s="152"/>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3"/>
      <c r="ID11" s="151" t="s">
        <v>28</v>
      </c>
      <c r="IE11" s="152"/>
      <c r="IF11" s="152"/>
      <c r="IG11" s="152"/>
      <c r="IH11" s="152"/>
      <c r="II11" s="152"/>
      <c r="IJ11" s="152"/>
      <c r="IK11" s="152"/>
      <c r="IL11" s="152"/>
      <c r="IM11" s="152"/>
      <c r="IN11" s="152"/>
      <c r="IO11" s="152"/>
      <c r="IP11" s="152"/>
      <c r="IQ11" s="152"/>
      <c r="IR11" s="152"/>
      <c r="IS11" s="152"/>
      <c r="IT11" s="152"/>
      <c r="IU11" s="152"/>
      <c r="IV11" s="152"/>
      <c r="IW11" s="152"/>
      <c r="IX11" s="152"/>
      <c r="IY11" s="152"/>
      <c r="IZ11" s="152"/>
      <c r="JA11" s="152"/>
      <c r="JB11" s="152"/>
      <c r="JC11" s="152"/>
      <c r="JD11" s="152"/>
      <c r="JE11" s="152"/>
      <c r="JF11" s="152"/>
      <c r="JG11" s="152"/>
      <c r="JH11" s="152"/>
      <c r="JI11" s="152"/>
      <c r="JJ11" s="152"/>
      <c r="JK11" s="152"/>
      <c r="JL11" s="152"/>
      <c r="JM11" s="152"/>
      <c r="JN11" s="152"/>
      <c r="JO11" s="152"/>
      <c r="JP11" s="152"/>
      <c r="JQ11" s="152"/>
      <c r="JR11" s="152"/>
      <c r="JS11" s="152"/>
      <c r="JT11" s="152"/>
      <c r="JU11" s="152"/>
      <c r="JV11" s="153"/>
      <c r="JW11" s="151" t="s">
        <v>29</v>
      </c>
      <c r="JX11" s="152"/>
      <c r="JY11" s="152"/>
      <c r="JZ11" s="152"/>
      <c r="KA11" s="152"/>
      <c r="KB11" s="152"/>
      <c r="KC11" s="152"/>
      <c r="KD11" s="152"/>
      <c r="KE11" s="152"/>
      <c r="KF11" s="152"/>
      <c r="KG11" s="152"/>
      <c r="KH11" s="152"/>
      <c r="KI11" s="152"/>
      <c r="KJ11" s="152"/>
      <c r="KK11" s="152"/>
      <c r="KL11" s="152"/>
      <c r="KM11" s="152"/>
      <c r="KN11" s="152"/>
      <c r="KO11" s="152"/>
      <c r="KP11" s="152"/>
      <c r="KQ11" s="152"/>
      <c r="KR11" s="152"/>
      <c r="KS11" s="152"/>
      <c r="KT11" s="152"/>
      <c r="KU11" s="152"/>
      <c r="KV11" s="152"/>
      <c r="KW11" s="152"/>
      <c r="KX11" s="152"/>
      <c r="KY11" s="152"/>
      <c r="KZ11" s="152"/>
      <c r="LA11" s="152"/>
      <c r="LB11" s="152"/>
      <c r="LC11" s="152"/>
      <c r="LD11" s="152"/>
      <c r="LE11" s="152"/>
      <c r="LF11" s="152"/>
      <c r="LG11" s="152"/>
      <c r="LH11" s="152"/>
      <c r="LI11" s="152"/>
      <c r="LJ11" s="152"/>
      <c r="LK11" s="152"/>
      <c r="LL11" s="152"/>
      <c r="LM11" s="152"/>
      <c r="LN11" s="152"/>
      <c r="LO11" s="153"/>
      <c r="LP11" s="151" t="s">
        <v>30</v>
      </c>
      <c r="LQ11" s="152"/>
      <c r="LR11" s="152"/>
      <c r="LS11" s="152"/>
      <c r="LT11" s="152"/>
      <c r="LU11" s="152"/>
      <c r="LV11" s="152"/>
      <c r="LW11" s="152"/>
      <c r="LX11" s="152"/>
      <c r="LY11" s="152"/>
      <c r="LZ11" s="152"/>
      <c r="MA11" s="152"/>
      <c r="MB11" s="152"/>
      <c r="MC11" s="152"/>
      <c r="MD11" s="152"/>
      <c r="ME11" s="152"/>
      <c r="MF11" s="152"/>
      <c r="MG11" s="152"/>
      <c r="MH11" s="152"/>
      <c r="MI11" s="152"/>
      <c r="MJ11" s="152"/>
      <c r="MK11" s="152"/>
      <c r="ML11" s="152"/>
      <c r="MM11" s="152"/>
      <c r="MN11" s="152"/>
      <c r="MO11" s="152"/>
      <c r="MP11" s="152"/>
      <c r="MQ11" s="152"/>
      <c r="MR11" s="152"/>
      <c r="MS11" s="152"/>
      <c r="MT11" s="152"/>
      <c r="MU11" s="152"/>
      <c r="MV11" s="152"/>
      <c r="MW11" s="152"/>
      <c r="MX11" s="152"/>
      <c r="MY11" s="152"/>
      <c r="MZ11" s="152"/>
      <c r="NA11" s="152"/>
      <c r="NB11" s="152"/>
      <c r="NC11" s="152"/>
      <c r="ND11" s="152"/>
      <c r="NE11" s="152"/>
      <c r="NF11" s="152"/>
      <c r="NG11" s="152"/>
      <c r="NH11" s="153"/>
      <c r="NI11" s="19"/>
      <c r="NJ11" s="3"/>
      <c r="NK11" s="3"/>
      <c r="NL11" s="3"/>
      <c r="NM11" s="3"/>
      <c r="NN11" s="3"/>
      <c r="NO11" s="3"/>
      <c r="NP11" s="3"/>
      <c r="NQ11" s="3"/>
      <c r="NR11" s="3"/>
      <c r="NS11" s="3"/>
      <c r="NT11" s="3"/>
      <c r="NU11" s="3"/>
      <c r="NV11" s="3"/>
      <c r="NW11" s="3"/>
      <c r="NX11" s="3"/>
    </row>
    <row r="12" spans="1:388" ht="18.75" customHeight="1">
      <c r="A12" s="2"/>
      <c r="B12" s="143" t="str">
        <f>データ!U6</f>
        <v>-</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5"/>
      <c r="AU12" s="132">
        <f>データ!V6</f>
        <v>42270</v>
      </c>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4"/>
      <c r="CN12" s="146" t="str">
        <f>データ!W6</f>
        <v>非該当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７：１</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ID12" s="132">
        <f>データ!AE6</f>
        <v>394</v>
      </c>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4"/>
      <c r="JW12" s="132" t="str">
        <f>データ!AF6</f>
        <v>-</v>
      </c>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4"/>
      <c r="LP12" s="132">
        <f>データ!AG6</f>
        <v>394</v>
      </c>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4"/>
      <c r="NI12" s="19"/>
      <c r="NJ12" s="3"/>
      <c r="NK12" s="3"/>
      <c r="NL12" s="3"/>
      <c r="NM12" s="3"/>
      <c r="NN12" s="3"/>
      <c r="NO12" s="3"/>
      <c r="NP12" s="3"/>
      <c r="NQ12" s="3"/>
      <c r="NR12" s="3"/>
      <c r="NS12" s="3"/>
      <c r="NT12" s="3"/>
      <c r="NU12" s="3"/>
      <c r="NV12" s="3"/>
      <c r="NW12" s="3"/>
      <c r="NX12" s="3"/>
    </row>
    <row r="13" spans="1:388" ht="17.25" customHeight="1">
      <c r="A13" s="2"/>
      <c r="B13" s="135" t="s">
        <v>31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c r="JT13" s="135"/>
      <c r="JU13" s="135"/>
      <c r="JV13" s="135"/>
      <c r="JW13" s="135"/>
      <c r="JX13" s="135"/>
      <c r="JY13" s="135"/>
      <c r="JZ13" s="135"/>
      <c r="KA13" s="135"/>
      <c r="KB13" s="135"/>
      <c r="KC13" s="135"/>
      <c r="KD13" s="135"/>
      <c r="KE13" s="135"/>
      <c r="KF13" s="135"/>
      <c r="KG13" s="135"/>
      <c r="KH13" s="135"/>
      <c r="KI13" s="135"/>
      <c r="KJ13" s="135"/>
      <c r="KK13" s="135"/>
      <c r="KL13" s="135"/>
      <c r="KM13" s="135"/>
      <c r="KN13" s="135"/>
      <c r="KO13" s="135"/>
      <c r="KP13" s="135"/>
      <c r="KQ13" s="135"/>
      <c r="KR13" s="135"/>
      <c r="KS13" s="135"/>
      <c r="KT13" s="135"/>
      <c r="KU13" s="135"/>
      <c r="KV13" s="135"/>
      <c r="KW13" s="135"/>
      <c r="KX13" s="135"/>
      <c r="KY13" s="135"/>
      <c r="KZ13" s="135"/>
      <c r="LA13" s="135"/>
      <c r="LB13" s="135"/>
      <c r="LC13" s="135"/>
      <c r="LD13" s="135"/>
      <c r="LE13" s="135"/>
      <c r="LF13" s="135"/>
      <c r="LG13" s="135"/>
      <c r="LH13" s="135"/>
      <c r="LI13" s="135"/>
      <c r="LJ13" s="135"/>
      <c r="LK13" s="135"/>
      <c r="LL13" s="135"/>
      <c r="LM13" s="135"/>
      <c r="LN13" s="135"/>
      <c r="LO13" s="135"/>
      <c r="LP13" s="135"/>
      <c r="LQ13" s="135"/>
      <c r="LR13" s="135"/>
      <c r="LS13" s="135"/>
      <c r="LT13" s="135"/>
      <c r="LU13" s="135"/>
      <c r="LV13" s="135"/>
      <c r="LW13" s="135"/>
      <c r="LX13" s="135"/>
      <c r="LY13" s="135"/>
      <c r="LZ13" s="135"/>
      <c r="MA13" s="135"/>
      <c r="MB13" s="135"/>
      <c r="MC13" s="135"/>
      <c r="MD13" s="135"/>
      <c r="ME13" s="135"/>
      <c r="MF13" s="135"/>
      <c r="MG13" s="135"/>
      <c r="MH13" s="135"/>
      <c r="MI13" s="135"/>
      <c r="MJ13" s="135"/>
      <c r="MK13" s="135"/>
      <c r="ML13" s="135"/>
      <c r="MM13" s="135"/>
      <c r="MN13" s="135"/>
      <c r="MO13" s="135"/>
      <c r="MP13" s="135"/>
      <c r="MQ13" s="135"/>
      <c r="MR13" s="135"/>
      <c r="MS13" s="135"/>
      <c r="MT13" s="135"/>
      <c r="MU13" s="135"/>
      <c r="MV13" s="135"/>
      <c r="MW13" s="135"/>
      <c r="MX13" s="135"/>
      <c r="MY13" s="135"/>
      <c r="MZ13" s="135"/>
      <c r="NA13" s="135"/>
      <c r="NB13" s="135"/>
      <c r="NC13" s="135"/>
      <c r="ND13" s="135"/>
      <c r="NE13" s="135"/>
      <c r="NF13" s="135"/>
      <c r="NG13" s="135"/>
      <c r="NH13" s="135"/>
      <c r="NI13" s="19"/>
      <c r="NJ13" s="20"/>
      <c r="NK13" s="20"/>
      <c r="NL13" s="20"/>
      <c r="NM13" s="20"/>
      <c r="NN13" s="20"/>
      <c r="NO13" s="20"/>
      <c r="NP13" s="20"/>
      <c r="NQ13" s="20"/>
      <c r="NR13" s="20"/>
      <c r="NS13" s="20"/>
      <c r="NT13" s="20"/>
      <c r="NU13" s="20"/>
      <c r="NV13" s="20"/>
      <c r="NW13" s="20"/>
      <c r="NX13" s="20"/>
    </row>
    <row r="14" spans="1:388" ht="17.25" customHeight="1">
      <c r="A14" s="2"/>
      <c r="B14" s="135" t="s">
        <v>32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c r="IW14" s="135"/>
      <c r="IX14" s="135"/>
      <c r="IY14" s="135"/>
      <c r="IZ14" s="135"/>
      <c r="JA14" s="135"/>
      <c r="JB14" s="135"/>
      <c r="JC14" s="135"/>
      <c r="JD14" s="135"/>
      <c r="JE14" s="135"/>
      <c r="JF14" s="135"/>
      <c r="JG14" s="135"/>
      <c r="JH14" s="135"/>
      <c r="JI14" s="135"/>
      <c r="JJ14" s="135"/>
      <c r="JK14" s="135"/>
      <c r="JL14" s="135"/>
      <c r="JM14" s="135"/>
      <c r="JN14" s="135"/>
      <c r="JO14" s="135"/>
      <c r="JP14" s="135"/>
      <c r="JQ14" s="135"/>
      <c r="JR14" s="135"/>
      <c r="JS14" s="135"/>
      <c r="JT14" s="135"/>
      <c r="JU14" s="135"/>
      <c r="JV14" s="135"/>
      <c r="JW14" s="135"/>
      <c r="JX14" s="135"/>
      <c r="JY14" s="135"/>
      <c r="JZ14" s="135"/>
      <c r="KA14" s="135"/>
      <c r="KB14" s="135"/>
      <c r="KC14" s="135"/>
      <c r="KD14" s="135"/>
      <c r="KE14" s="135"/>
      <c r="KF14" s="135"/>
      <c r="KG14" s="135"/>
      <c r="KH14" s="135"/>
      <c r="KI14" s="135"/>
      <c r="KJ14" s="135"/>
      <c r="KK14" s="135"/>
      <c r="KL14" s="135"/>
      <c r="KM14" s="135"/>
      <c r="KN14" s="135"/>
      <c r="KO14" s="135"/>
      <c r="KP14" s="135"/>
      <c r="KQ14" s="135"/>
      <c r="KR14" s="135"/>
      <c r="KS14" s="135"/>
      <c r="KT14" s="135"/>
      <c r="KU14" s="135"/>
      <c r="KV14" s="135"/>
      <c r="KW14" s="135"/>
      <c r="KX14" s="135"/>
      <c r="KY14" s="135"/>
      <c r="KZ14" s="135"/>
      <c r="LA14" s="135"/>
      <c r="LB14" s="135"/>
      <c r="LC14" s="135"/>
      <c r="LD14" s="135"/>
      <c r="LE14" s="135"/>
      <c r="LF14" s="135"/>
      <c r="LG14" s="135"/>
      <c r="LH14" s="135"/>
      <c r="LI14" s="135"/>
      <c r="LJ14" s="135"/>
      <c r="LK14" s="135"/>
      <c r="LL14" s="135"/>
      <c r="LM14" s="135"/>
      <c r="LN14" s="135"/>
      <c r="LO14" s="135"/>
      <c r="LP14" s="135"/>
      <c r="LQ14" s="135"/>
      <c r="LR14" s="135"/>
      <c r="LS14" s="135"/>
      <c r="LT14" s="135"/>
      <c r="LU14" s="135"/>
      <c r="LV14" s="135"/>
      <c r="LW14" s="135"/>
      <c r="LX14" s="135"/>
      <c r="LY14" s="135"/>
      <c r="LZ14" s="135"/>
      <c r="MA14" s="135"/>
      <c r="MB14" s="135"/>
      <c r="MC14" s="135"/>
      <c r="MD14" s="135"/>
      <c r="ME14" s="135"/>
      <c r="MF14" s="135"/>
      <c r="MG14" s="135"/>
      <c r="MH14" s="135"/>
      <c r="MI14" s="135"/>
      <c r="MJ14" s="135"/>
      <c r="MK14" s="135"/>
      <c r="ML14" s="135"/>
      <c r="MM14" s="135"/>
      <c r="MN14" s="135"/>
      <c r="MO14" s="135"/>
      <c r="MP14" s="135"/>
      <c r="MQ14" s="135"/>
      <c r="MR14" s="135"/>
      <c r="MS14" s="135"/>
      <c r="MT14" s="135"/>
      <c r="MU14" s="135"/>
      <c r="MV14" s="135"/>
      <c r="MW14" s="135"/>
      <c r="MX14" s="135"/>
      <c r="MY14" s="135"/>
      <c r="MZ14" s="135"/>
      <c r="NA14" s="135"/>
      <c r="NB14" s="135"/>
      <c r="NC14" s="135"/>
      <c r="ND14" s="135"/>
      <c r="NE14" s="135"/>
      <c r="NF14" s="135"/>
      <c r="NG14" s="135"/>
      <c r="NH14" s="135"/>
      <c r="NI14" s="19"/>
      <c r="NJ14" s="136" t="s">
        <v>33</v>
      </c>
      <c r="NK14" s="136"/>
      <c r="NL14" s="136"/>
      <c r="NM14" s="136"/>
      <c r="NN14" s="136"/>
      <c r="NO14" s="136"/>
      <c r="NP14" s="136"/>
      <c r="NQ14" s="136"/>
      <c r="NR14" s="136"/>
      <c r="NS14" s="136"/>
      <c r="NT14" s="136"/>
      <c r="NU14" s="136"/>
      <c r="NV14" s="136"/>
      <c r="NW14" s="136"/>
      <c r="NX14" s="13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6"/>
      <c r="NK15" s="136"/>
      <c r="NL15" s="136"/>
      <c r="NM15" s="136"/>
      <c r="NN15" s="136"/>
      <c r="NO15" s="136"/>
      <c r="NP15" s="136"/>
      <c r="NQ15" s="136"/>
      <c r="NR15" s="136"/>
      <c r="NS15" s="136"/>
      <c r="NT15" s="136"/>
      <c r="NU15" s="136"/>
      <c r="NV15" s="136"/>
      <c r="NW15" s="136"/>
      <c r="NX15" s="136"/>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7" t="s">
        <v>35</v>
      </c>
      <c r="NK16" s="138"/>
      <c r="NL16" s="138"/>
      <c r="NM16" s="138"/>
      <c r="NN16" s="139"/>
      <c r="NO16" s="137" t="s">
        <v>36</v>
      </c>
      <c r="NP16" s="138"/>
      <c r="NQ16" s="138"/>
      <c r="NR16" s="138"/>
      <c r="NS16" s="139"/>
      <c r="NT16" s="137" t="s">
        <v>37</v>
      </c>
      <c r="NU16" s="138"/>
      <c r="NV16" s="138"/>
      <c r="NW16" s="138"/>
      <c r="NX16" s="139"/>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0"/>
      <c r="NK17" s="141"/>
      <c r="NL17" s="141"/>
      <c r="NM17" s="141"/>
      <c r="NN17" s="142"/>
      <c r="NO17" s="140"/>
      <c r="NP17" s="141"/>
      <c r="NQ17" s="141"/>
      <c r="NR17" s="141"/>
      <c r="NS17" s="142"/>
      <c r="NT17" s="140"/>
      <c r="NU17" s="141"/>
      <c r="NV17" s="141"/>
      <c r="NW17" s="141"/>
      <c r="NX17" s="14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75</v>
      </c>
      <c r="NK18" s="121"/>
      <c r="NL18" s="121"/>
      <c r="NM18" s="124" t="s">
        <v>39</v>
      </c>
      <c r="NN18" s="125"/>
      <c r="NO18" s="128" t="s">
        <v>66</v>
      </c>
      <c r="NP18" s="129"/>
      <c r="NQ18" s="129"/>
      <c r="NR18" s="124" t="s">
        <v>39</v>
      </c>
      <c r="NS18" s="125"/>
      <c r="NT18" s="128" t="s">
        <v>38</v>
      </c>
      <c r="NU18" s="129"/>
      <c r="NV18" s="129"/>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30"/>
      <c r="NP19" s="131"/>
      <c r="NQ19" s="131"/>
      <c r="NR19" s="126"/>
      <c r="NS19" s="127"/>
      <c r="NT19" s="130"/>
      <c r="NU19" s="131"/>
      <c r="NV19" s="131"/>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215</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t="str">
        <f>データ!AI7</f>
        <v>-</v>
      </c>
      <c r="AF33" s="86"/>
      <c r="AG33" s="86"/>
      <c r="AH33" s="86"/>
      <c r="AI33" s="86"/>
      <c r="AJ33" s="86"/>
      <c r="AK33" s="86"/>
      <c r="AL33" s="86"/>
      <c r="AM33" s="86"/>
      <c r="AN33" s="86"/>
      <c r="AO33" s="86"/>
      <c r="AP33" s="86"/>
      <c r="AQ33" s="86"/>
      <c r="AR33" s="86"/>
      <c r="AS33" s="87"/>
      <c r="AT33" s="85" t="str">
        <f>データ!AJ7</f>
        <v>-</v>
      </c>
      <c r="AU33" s="86"/>
      <c r="AV33" s="86"/>
      <c r="AW33" s="86"/>
      <c r="AX33" s="86"/>
      <c r="AY33" s="86"/>
      <c r="AZ33" s="86"/>
      <c r="BA33" s="86"/>
      <c r="BB33" s="86"/>
      <c r="BC33" s="86"/>
      <c r="BD33" s="86"/>
      <c r="BE33" s="86"/>
      <c r="BF33" s="86"/>
      <c r="BG33" s="86"/>
      <c r="BH33" s="87"/>
      <c r="BI33" s="85">
        <f>データ!AK7</f>
        <v>85.3</v>
      </c>
      <c r="BJ33" s="86"/>
      <c r="BK33" s="86"/>
      <c r="BL33" s="86"/>
      <c r="BM33" s="86"/>
      <c r="BN33" s="86"/>
      <c r="BO33" s="86"/>
      <c r="BP33" s="86"/>
      <c r="BQ33" s="86"/>
      <c r="BR33" s="86"/>
      <c r="BS33" s="86"/>
      <c r="BT33" s="86"/>
      <c r="BU33" s="86"/>
      <c r="BV33" s="86"/>
      <c r="BW33" s="87"/>
      <c r="BX33" s="85">
        <f>データ!AL7</f>
        <v>90.4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t="str">
        <f>データ!AT7</f>
        <v>-</v>
      </c>
      <c r="DT33" s="86"/>
      <c r="DU33" s="86"/>
      <c r="DV33" s="86"/>
      <c r="DW33" s="86"/>
      <c r="DX33" s="86"/>
      <c r="DY33" s="86"/>
      <c r="DZ33" s="86"/>
      <c r="EA33" s="86"/>
      <c r="EB33" s="86"/>
      <c r="EC33" s="86"/>
      <c r="ED33" s="86"/>
      <c r="EE33" s="86"/>
      <c r="EF33" s="86"/>
      <c r="EG33" s="87"/>
      <c r="EH33" s="85" t="str">
        <f>データ!AU7</f>
        <v>-</v>
      </c>
      <c r="EI33" s="86"/>
      <c r="EJ33" s="86"/>
      <c r="EK33" s="86"/>
      <c r="EL33" s="86"/>
      <c r="EM33" s="86"/>
      <c r="EN33" s="86"/>
      <c r="EO33" s="86"/>
      <c r="EP33" s="86"/>
      <c r="EQ33" s="86"/>
      <c r="ER33" s="86"/>
      <c r="ES33" s="86"/>
      <c r="ET33" s="86"/>
      <c r="EU33" s="86"/>
      <c r="EV33" s="87"/>
      <c r="EW33" s="85">
        <f>データ!AV7</f>
        <v>81.400000000000006</v>
      </c>
      <c r="EX33" s="86"/>
      <c r="EY33" s="86"/>
      <c r="EZ33" s="86"/>
      <c r="FA33" s="86"/>
      <c r="FB33" s="86"/>
      <c r="FC33" s="86"/>
      <c r="FD33" s="86"/>
      <c r="FE33" s="86"/>
      <c r="FF33" s="86"/>
      <c r="FG33" s="86"/>
      <c r="FH33" s="86"/>
      <c r="FI33" s="86"/>
      <c r="FJ33" s="86"/>
      <c r="FK33" s="87"/>
      <c r="FL33" s="85">
        <f>データ!AW7</f>
        <v>88.1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t="str">
        <f>データ!BE7</f>
        <v>-</v>
      </c>
      <c r="HH33" s="86"/>
      <c r="HI33" s="86"/>
      <c r="HJ33" s="86"/>
      <c r="HK33" s="86"/>
      <c r="HL33" s="86"/>
      <c r="HM33" s="86"/>
      <c r="HN33" s="86"/>
      <c r="HO33" s="86"/>
      <c r="HP33" s="86"/>
      <c r="HQ33" s="86"/>
      <c r="HR33" s="86"/>
      <c r="HS33" s="86"/>
      <c r="HT33" s="86"/>
      <c r="HU33" s="87"/>
      <c r="HV33" s="85" t="str">
        <f>データ!BF7</f>
        <v>-</v>
      </c>
      <c r="HW33" s="86"/>
      <c r="HX33" s="86"/>
      <c r="HY33" s="86"/>
      <c r="HZ33" s="86"/>
      <c r="IA33" s="86"/>
      <c r="IB33" s="86"/>
      <c r="IC33" s="86"/>
      <c r="ID33" s="86"/>
      <c r="IE33" s="86"/>
      <c r="IF33" s="86"/>
      <c r="IG33" s="86"/>
      <c r="IH33" s="86"/>
      <c r="II33" s="86"/>
      <c r="IJ33" s="87"/>
      <c r="IK33" s="85">
        <f>データ!BG7</f>
        <v>22.9</v>
      </c>
      <c r="IL33" s="86"/>
      <c r="IM33" s="86"/>
      <c r="IN33" s="86"/>
      <c r="IO33" s="86"/>
      <c r="IP33" s="86"/>
      <c r="IQ33" s="86"/>
      <c r="IR33" s="86"/>
      <c r="IS33" s="86"/>
      <c r="IT33" s="86"/>
      <c r="IU33" s="86"/>
      <c r="IV33" s="86"/>
      <c r="IW33" s="86"/>
      <c r="IX33" s="86"/>
      <c r="IY33" s="87"/>
      <c r="IZ33" s="85">
        <f>データ!BH7</f>
        <v>65.3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t="str">
        <f>データ!BP7</f>
        <v>-</v>
      </c>
      <c r="KV33" s="86"/>
      <c r="KW33" s="86"/>
      <c r="KX33" s="86"/>
      <c r="KY33" s="86"/>
      <c r="KZ33" s="86"/>
      <c r="LA33" s="86"/>
      <c r="LB33" s="86"/>
      <c r="LC33" s="86"/>
      <c r="LD33" s="86"/>
      <c r="LE33" s="86"/>
      <c r="LF33" s="86"/>
      <c r="LG33" s="86"/>
      <c r="LH33" s="86"/>
      <c r="LI33" s="87"/>
      <c r="LJ33" s="85" t="str">
        <f>データ!BQ7</f>
        <v>-</v>
      </c>
      <c r="LK33" s="86"/>
      <c r="LL33" s="86"/>
      <c r="LM33" s="86"/>
      <c r="LN33" s="86"/>
      <c r="LO33" s="86"/>
      <c r="LP33" s="86"/>
      <c r="LQ33" s="86"/>
      <c r="LR33" s="86"/>
      <c r="LS33" s="86"/>
      <c r="LT33" s="86"/>
      <c r="LU33" s="86"/>
      <c r="LV33" s="86"/>
      <c r="LW33" s="86"/>
      <c r="LX33" s="87"/>
      <c r="LY33" s="85">
        <f>データ!BR7</f>
        <v>72.099999999999994</v>
      </c>
      <c r="LZ33" s="86"/>
      <c r="MA33" s="86"/>
      <c r="MB33" s="86"/>
      <c r="MC33" s="86"/>
      <c r="MD33" s="86"/>
      <c r="ME33" s="86"/>
      <c r="MF33" s="86"/>
      <c r="MG33" s="86"/>
      <c r="MH33" s="86"/>
      <c r="MI33" s="86"/>
      <c r="MJ33" s="86"/>
      <c r="MK33" s="86"/>
      <c r="ML33" s="86"/>
      <c r="MM33" s="87"/>
      <c r="MN33" s="85">
        <f>データ!BS7</f>
        <v>81.099999999999994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t="str">
        <f>データ!AN7</f>
        <v>-</v>
      </c>
      <c r="AF34" s="86"/>
      <c r="AG34" s="86"/>
      <c r="AH34" s="86"/>
      <c r="AI34" s="86"/>
      <c r="AJ34" s="86"/>
      <c r="AK34" s="86"/>
      <c r="AL34" s="86"/>
      <c r="AM34" s="86"/>
      <c r="AN34" s="86"/>
      <c r="AO34" s="86"/>
      <c r="AP34" s="86"/>
      <c r="AQ34" s="86"/>
      <c r="AR34" s="86"/>
      <c r="AS34" s="87"/>
      <c r="AT34" s="85" t="str">
        <f>データ!AO7</f>
        <v>-</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t="str">
        <f>データ!AY7</f>
        <v>-</v>
      </c>
      <c r="DT34" s="86"/>
      <c r="DU34" s="86"/>
      <c r="DV34" s="86"/>
      <c r="DW34" s="86"/>
      <c r="DX34" s="86"/>
      <c r="DY34" s="86"/>
      <c r="DZ34" s="86"/>
      <c r="EA34" s="86"/>
      <c r="EB34" s="86"/>
      <c r="EC34" s="86"/>
      <c r="ED34" s="86"/>
      <c r="EE34" s="86"/>
      <c r="EF34" s="86"/>
      <c r="EG34" s="87"/>
      <c r="EH34" s="85" t="str">
        <f>データ!AZ7</f>
        <v>-</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t="str">
        <f>データ!BJ7</f>
        <v>-</v>
      </c>
      <c r="HH34" s="86"/>
      <c r="HI34" s="86"/>
      <c r="HJ34" s="86"/>
      <c r="HK34" s="86"/>
      <c r="HL34" s="86"/>
      <c r="HM34" s="86"/>
      <c r="HN34" s="86"/>
      <c r="HO34" s="86"/>
      <c r="HP34" s="86"/>
      <c r="HQ34" s="86"/>
      <c r="HR34" s="86"/>
      <c r="HS34" s="86"/>
      <c r="HT34" s="86"/>
      <c r="HU34" s="87"/>
      <c r="HV34" s="85" t="str">
        <f>データ!BK7</f>
        <v>-</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t="str">
        <f>データ!BU7</f>
        <v>-</v>
      </c>
      <c r="KV34" s="86"/>
      <c r="KW34" s="86"/>
      <c r="KX34" s="86"/>
      <c r="KY34" s="86"/>
      <c r="KZ34" s="86"/>
      <c r="LA34" s="86"/>
      <c r="LB34" s="86"/>
      <c r="LC34" s="86"/>
      <c r="LD34" s="86"/>
      <c r="LE34" s="86"/>
      <c r="LF34" s="86"/>
      <c r="LG34" s="86"/>
      <c r="LH34" s="86"/>
      <c r="LI34" s="87"/>
      <c r="LJ34" s="85" t="str">
        <f>データ!BV7</f>
        <v>-</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60"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216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214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f>データ!CC7</f>
        <v>59303</v>
      </c>
      <c r="BJ55" s="104"/>
      <c r="BK55" s="104"/>
      <c r="BL55" s="104"/>
      <c r="BM55" s="104"/>
      <c r="BN55" s="104"/>
      <c r="BO55" s="104"/>
      <c r="BP55" s="104"/>
      <c r="BQ55" s="104"/>
      <c r="BR55" s="104"/>
      <c r="BS55" s="104"/>
      <c r="BT55" s="104"/>
      <c r="BU55" s="104"/>
      <c r="BV55" s="104"/>
      <c r="BW55" s="105"/>
      <c r="BX55" s="103">
        <f>データ!CD7</f>
        <v>61229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f>データ!CN7</f>
        <v>14282</v>
      </c>
      <c r="EX55" s="104"/>
      <c r="EY55" s="104"/>
      <c r="EZ55" s="104"/>
      <c r="FA55" s="104"/>
      <c r="FB55" s="104"/>
      <c r="FC55" s="104"/>
      <c r="FD55" s="104"/>
      <c r="FE55" s="104"/>
      <c r="FF55" s="104"/>
      <c r="FG55" s="104"/>
      <c r="FH55" s="104"/>
      <c r="FI55" s="104"/>
      <c r="FJ55" s="104"/>
      <c r="FK55" s="105"/>
      <c r="FL55" s="103">
        <f>データ!CO7</f>
        <v>15779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t="str">
        <f>データ!CW7</f>
        <v>-</v>
      </c>
      <c r="HH55" s="86"/>
      <c r="HI55" s="86"/>
      <c r="HJ55" s="86"/>
      <c r="HK55" s="86"/>
      <c r="HL55" s="86"/>
      <c r="HM55" s="86"/>
      <c r="HN55" s="86"/>
      <c r="HO55" s="86"/>
      <c r="HP55" s="86"/>
      <c r="HQ55" s="86"/>
      <c r="HR55" s="86"/>
      <c r="HS55" s="86"/>
      <c r="HT55" s="86"/>
      <c r="HU55" s="87"/>
      <c r="HV55" s="85" t="str">
        <f>データ!CX7</f>
        <v>-</v>
      </c>
      <c r="HW55" s="86"/>
      <c r="HX55" s="86"/>
      <c r="HY55" s="86"/>
      <c r="HZ55" s="86"/>
      <c r="IA55" s="86"/>
      <c r="IB55" s="86"/>
      <c r="IC55" s="86"/>
      <c r="ID55" s="86"/>
      <c r="IE55" s="86"/>
      <c r="IF55" s="86"/>
      <c r="IG55" s="86"/>
      <c r="IH55" s="86"/>
      <c r="II55" s="86"/>
      <c r="IJ55" s="87"/>
      <c r="IK55" s="85">
        <f>データ!CY7</f>
        <v>59.5</v>
      </c>
      <c r="IL55" s="86"/>
      <c r="IM55" s="86"/>
      <c r="IN55" s="86"/>
      <c r="IO55" s="86"/>
      <c r="IP55" s="86"/>
      <c r="IQ55" s="86"/>
      <c r="IR55" s="86"/>
      <c r="IS55" s="86"/>
      <c r="IT55" s="86"/>
      <c r="IU55" s="86"/>
      <c r="IV55" s="86"/>
      <c r="IW55" s="86"/>
      <c r="IX55" s="86"/>
      <c r="IY55" s="87"/>
      <c r="IZ55" s="85">
        <f>データ!CZ7</f>
        <v>55.8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t="str">
        <f>データ!DH7</f>
        <v>-</v>
      </c>
      <c r="KV55" s="86"/>
      <c r="KW55" s="86"/>
      <c r="KX55" s="86"/>
      <c r="KY55" s="86"/>
      <c r="KZ55" s="86"/>
      <c r="LA55" s="86"/>
      <c r="LB55" s="86"/>
      <c r="LC55" s="86"/>
      <c r="LD55" s="86"/>
      <c r="LE55" s="86"/>
      <c r="LF55" s="86"/>
      <c r="LG55" s="86"/>
      <c r="LH55" s="86"/>
      <c r="LI55" s="87"/>
      <c r="LJ55" s="85" t="str">
        <f>データ!DI7</f>
        <v>-</v>
      </c>
      <c r="LK55" s="86"/>
      <c r="LL55" s="86"/>
      <c r="LM55" s="86"/>
      <c r="LN55" s="86"/>
      <c r="LO55" s="86"/>
      <c r="LP55" s="86"/>
      <c r="LQ55" s="86"/>
      <c r="LR55" s="86"/>
      <c r="LS55" s="86"/>
      <c r="LT55" s="86"/>
      <c r="LU55" s="86"/>
      <c r="LV55" s="86"/>
      <c r="LW55" s="86"/>
      <c r="LX55" s="87"/>
      <c r="LY55" s="85">
        <f>データ!DJ7</f>
        <v>23.5</v>
      </c>
      <c r="LZ55" s="86"/>
      <c r="MA55" s="86"/>
      <c r="MB55" s="86"/>
      <c r="MC55" s="86"/>
      <c r="MD55" s="86"/>
      <c r="ME55" s="86"/>
      <c r="MF55" s="86"/>
      <c r="MG55" s="86"/>
      <c r="MH55" s="86"/>
      <c r="MI55" s="86"/>
      <c r="MJ55" s="86"/>
      <c r="MK55" s="86"/>
      <c r="ML55" s="86"/>
      <c r="MM55" s="87"/>
      <c r="MN55" s="85">
        <f>データ!DK7</f>
        <v>24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t="str">
        <f>データ!DB7</f>
        <v>-</v>
      </c>
      <c r="HH56" s="86"/>
      <c r="HI56" s="86"/>
      <c r="HJ56" s="86"/>
      <c r="HK56" s="86"/>
      <c r="HL56" s="86"/>
      <c r="HM56" s="86"/>
      <c r="HN56" s="86"/>
      <c r="HO56" s="86"/>
      <c r="HP56" s="86"/>
      <c r="HQ56" s="86"/>
      <c r="HR56" s="86"/>
      <c r="HS56" s="86"/>
      <c r="HT56" s="86"/>
      <c r="HU56" s="87"/>
      <c r="HV56" s="85" t="str">
        <f>データ!DC7</f>
        <v>-</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t="str">
        <f>データ!DM7</f>
        <v>-</v>
      </c>
      <c r="KV56" s="86"/>
      <c r="KW56" s="86"/>
      <c r="KX56" s="86"/>
      <c r="KY56" s="86"/>
      <c r="KZ56" s="86"/>
      <c r="LA56" s="86"/>
      <c r="LB56" s="86"/>
      <c r="LC56" s="86"/>
      <c r="LD56" s="86"/>
      <c r="LE56" s="86"/>
      <c r="LF56" s="86"/>
      <c r="LG56" s="86"/>
      <c r="LH56" s="86"/>
      <c r="LI56" s="87"/>
      <c r="LJ56" s="85" t="str">
        <f>データ!DN7</f>
        <v>-</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4.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4.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4.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4.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9.7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4.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213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t="str">
        <f>データ!DS7</f>
        <v>-</v>
      </c>
      <c r="AO79" s="80"/>
      <c r="AP79" s="80"/>
      <c r="AQ79" s="80"/>
      <c r="AR79" s="80"/>
      <c r="AS79" s="80"/>
      <c r="AT79" s="80"/>
      <c r="AU79" s="80"/>
      <c r="AV79" s="80"/>
      <c r="AW79" s="80"/>
      <c r="AX79" s="80"/>
      <c r="AY79" s="80"/>
      <c r="AZ79" s="80"/>
      <c r="BA79" s="80"/>
      <c r="BB79" s="80"/>
      <c r="BC79" s="80"/>
      <c r="BD79" s="80"/>
      <c r="BE79" s="80"/>
      <c r="BF79" s="80"/>
      <c r="BG79" s="80" t="str">
        <f>データ!DT7</f>
        <v>-</v>
      </c>
      <c r="BH79" s="80"/>
      <c r="BI79" s="80"/>
      <c r="BJ79" s="80"/>
      <c r="BK79" s="80"/>
      <c r="BL79" s="80"/>
      <c r="BM79" s="80"/>
      <c r="BN79" s="80"/>
      <c r="BO79" s="80"/>
      <c r="BP79" s="80"/>
      <c r="BQ79" s="80"/>
      <c r="BR79" s="80"/>
      <c r="BS79" s="80"/>
      <c r="BT79" s="80"/>
      <c r="BU79" s="80"/>
      <c r="BV79" s="80"/>
      <c r="BW79" s="80"/>
      <c r="BX79" s="80"/>
      <c r="BY79" s="80"/>
      <c r="BZ79" s="80">
        <f>データ!DU7</f>
        <v>12.6</v>
      </c>
      <c r="CA79" s="80"/>
      <c r="CB79" s="80"/>
      <c r="CC79" s="80"/>
      <c r="CD79" s="80"/>
      <c r="CE79" s="80"/>
      <c r="CF79" s="80"/>
      <c r="CG79" s="80"/>
      <c r="CH79" s="80"/>
      <c r="CI79" s="80"/>
      <c r="CJ79" s="80"/>
      <c r="CK79" s="80"/>
      <c r="CL79" s="80"/>
      <c r="CM79" s="80"/>
      <c r="CN79" s="80"/>
      <c r="CO79" s="80"/>
      <c r="CP79" s="80"/>
      <c r="CQ79" s="80"/>
      <c r="CR79" s="80"/>
      <c r="CS79" s="80">
        <f>データ!DV7</f>
        <v>18.899999999999999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t="str">
        <f>データ!ED7</f>
        <v>-</v>
      </c>
      <c r="FI79" s="80"/>
      <c r="FJ79" s="80"/>
      <c r="FK79" s="80"/>
      <c r="FL79" s="80"/>
      <c r="FM79" s="80"/>
      <c r="FN79" s="80"/>
      <c r="FO79" s="80"/>
      <c r="FP79" s="80"/>
      <c r="FQ79" s="80"/>
      <c r="FR79" s="80"/>
      <c r="FS79" s="80"/>
      <c r="FT79" s="80"/>
      <c r="FU79" s="80"/>
      <c r="FV79" s="80"/>
      <c r="FW79" s="80"/>
      <c r="FX79" s="80"/>
      <c r="FY79" s="80"/>
      <c r="FZ79" s="80"/>
      <c r="GA79" s="80" t="str">
        <f>データ!EE7</f>
        <v>-</v>
      </c>
      <c r="GB79" s="80"/>
      <c r="GC79" s="80"/>
      <c r="GD79" s="80"/>
      <c r="GE79" s="80"/>
      <c r="GF79" s="80"/>
      <c r="GG79" s="80"/>
      <c r="GH79" s="80"/>
      <c r="GI79" s="80"/>
      <c r="GJ79" s="80"/>
      <c r="GK79" s="80"/>
      <c r="GL79" s="80"/>
      <c r="GM79" s="80"/>
      <c r="GN79" s="80"/>
      <c r="GO79" s="80"/>
      <c r="GP79" s="80"/>
      <c r="GQ79" s="80"/>
      <c r="GR79" s="80"/>
      <c r="GS79" s="80"/>
      <c r="GT79" s="80">
        <f>データ!EF7</f>
        <v>40.1</v>
      </c>
      <c r="GU79" s="80"/>
      <c r="GV79" s="80"/>
      <c r="GW79" s="80"/>
      <c r="GX79" s="80"/>
      <c r="GY79" s="80"/>
      <c r="GZ79" s="80"/>
      <c r="HA79" s="80"/>
      <c r="HB79" s="80"/>
      <c r="HC79" s="80"/>
      <c r="HD79" s="80"/>
      <c r="HE79" s="80"/>
      <c r="HF79" s="80"/>
      <c r="HG79" s="80"/>
      <c r="HH79" s="80"/>
      <c r="HI79" s="80"/>
      <c r="HJ79" s="80"/>
      <c r="HK79" s="80"/>
      <c r="HL79" s="80"/>
      <c r="HM79" s="80">
        <f>データ!EG7</f>
        <v>53.4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f>データ!EQ7</f>
        <v>50205485</v>
      </c>
      <c r="LP79" s="79"/>
      <c r="LQ79" s="79"/>
      <c r="LR79" s="79"/>
      <c r="LS79" s="79"/>
      <c r="LT79" s="79"/>
      <c r="LU79" s="79"/>
      <c r="LV79" s="79"/>
      <c r="LW79" s="79"/>
      <c r="LX79" s="79"/>
      <c r="LY79" s="79"/>
      <c r="LZ79" s="79"/>
      <c r="MA79" s="79"/>
      <c r="MB79" s="79"/>
      <c r="MC79" s="79"/>
      <c r="MD79" s="79"/>
      <c r="ME79" s="79"/>
      <c r="MF79" s="79"/>
      <c r="MG79" s="79"/>
      <c r="MH79" s="79">
        <f>データ!ER7</f>
        <v>50343518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t="str">
        <f>データ!DX7</f>
        <v>-</v>
      </c>
      <c r="AO80" s="80"/>
      <c r="AP80" s="80"/>
      <c r="AQ80" s="80"/>
      <c r="AR80" s="80"/>
      <c r="AS80" s="80"/>
      <c r="AT80" s="80"/>
      <c r="AU80" s="80"/>
      <c r="AV80" s="80"/>
      <c r="AW80" s="80"/>
      <c r="AX80" s="80"/>
      <c r="AY80" s="80"/>
      <c r="AZ80" s="80"/>
      <c r="BA80" s="80"/>
      <c r="BB80" s="80"/>
      <c r="BC80" s="80"/>
      <c r="BD80" s="80"/>
      <c r="BE80" s="80"/>
      <c r="BF80" s="80"/>
      <c r="BG80" s="80" t="str">
        <f>データ!DY7</f>
        <v>-</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t="str">
        <f>データ!EI7</f>
        <v>-</v>
      </c>
      <c r="FI80" s="80"/>
      <c r="FJ80" s="80"/>
      <c r="FK80" s="80"/>
      <c r="FL80" s="80"/>
      <c r="FM80" s="80"/>
      <c r="FN80" s="80"/>
      <c r="FO80" s="80"/>
      <c r="FP80" s="80"/>
      <c r="FQ80" s="80"/>
      <c r="FR80" s="80"/>
      <c r="FS80" s="80"/>
      <c r="FT80" s="80"/>
      <c r="FU80" s="80"/>
      <c r="FV80" s="80"/>
      <c r="FW80" s="80"/>
      <c r="FX80" s="80"/>
      <c r="FY80" s="80"/>
      <c r="FZ80" s="80"/>
      <c r="GA80" s="80" t="str">
        <f>データ!EJ7</f>
        <v>-</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BJi7XAjkWlZxZdmsC2dC02VaWRUOvael5Bq00HUZHIVwVDn2CIJkP2TbMwcLnMxA9KoJ6AHlCQxieHWLgyxeA==" saltValue="kJR9F+vYcSgc2KuSPLqVw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1" t="s">
        <v>108</v>
      </c>
      <c r="AI4" s="162"/>
      <c r="AJ4" s="162"/>
      <c r="AK4" s="162"/>
      <c r="AL4" s="162"/>
      <c r="AM4" s="162"/>
      <c r="AN4" s="162"/>
      <c r="AO4" s="162"/>
      <c r="AP4" s="162"/>
      <c r="AQ4" s="162"/>
      <c r="AR4" s="163"/>
      <c r="AS4" s="164" t="s">
        <v>109</v>
      </c>
      <c r="AT4" s="160"/>
      <c r="AU4" s="160"/>
      <c r="AV4" s="160"/>
      <c r="AW4" s="160"/>
      <c r="AX4" s="160"/>
      <c r="AY4" s="160"/>
      <c r="AZ4" s="160"/>
      <c r="BA4" s="160"/>
      <c r="BB4" s="160"/>
      <c r="BC4" s="160"/>
      <c r="BD4" s="164" t="s">
        <v>110</v>
      </c>
      <c r="BE4" s="160"/>
      <c r="BF4" s="160"/>
      <c r="BG4" s="160"/>
      <c r="BH4" s="160"/>
      <c r="BI4" s="160"/>
      <c r="BJ4" s="160"/>
      <c r="BK4" s="160"/>
      <c r="BL4" s="160"/>
      <c r="BM4" s="160"/>
      <c r="BN4" s="160"/>
      <c r="BO4" s="161" t="s">
        <v>111</v>
      </c>
      <c r="BP4" s="162"/>
      <c r="BQ4" s="162"/>
      <c r="BR4" s="162"/>
      <c r="BS4" s="162"/>
      <c r="BT4" s="162"/>
      <c r="BU4" s="162"/>
      <c r="BV4" s="162"/>
      <c r="BW4" s="162"/>
      <c r="BX4" s="162"/>
      <c r="BY4" s="163"/>
      <c r="BZ4" s="160" t="s">
        <v>112</v>
      </c>
      <c r="CA4" s="160"/>
      <c r="CB4" s="160"/>
      <c r="CC4" s="160"/>
      <c r="CD4" s="160"/>
      <c r="CE4" s="160"/>
      <c r="CF4" s="160"/>
      <c r="CG4" s="160"/>
      <c r="CH4" s="160"/>
      <c r="CI4" s="160"/>
      <c r="CJ4" s="160"/>
      <c r="CK4" s="164" t="s">
        <v>113</v>
      </c>
      <c r="CL4" s="160"/>
      <c r="CM4" s="160"/>
      <c r="CN4" s="160"/>
      <c r="CO4" s="160"/>
      <c r="CP4" s="160"/>
      <c r="CQ4" s="160"/>
      <c r="CR4" s="160"/>
      <c r="CS4" s="160"/>
      <c r="CT4" s="160"/>
      <c r="CU4" s="160"/>
      <c r="CV4" s="160" t="s">
        <v>114</v>
      </c>
      <c r="CW4" s="160"/>
      <c r="CX4" s="160"/>
      <c r="CY4" s="160"/>
      <c r="CZ4" s="160"/>
      <c r="DA4" s="160"/>
      <c r="DB4" s="160"/>
      <c r="DC4" s="160"/>
      <c r="DD4" s="160"/>
      <c r="DE4" s="160"/>
      <c r="DF4" s="160"/>
      <c r="DG4" s="160" t="s">
        <v>115</v>
      </c>
      <c r="DH4" s="160"/>
      <c r="DI4" s="160"/>
      <c r="DJ4" s="160"/>
      <c r="DK4" s="160"/>
      <c r="DL4" s="160"/>
      <c r="DM4" s="160"/>
      <c r="DN4" s="160"/>
      <c r="DO4" s="160"/>
      <c r="DP4" s="160"/>
      <c r="DQ4" s="160"/>
      <c r="DR4" s="161" t="s">
        <v>116</v>
      </c>
      <c r="DS4" s="162"/>
      <c r="DT4" s="162"/>
      <c r="DU4" s="162"/>
      <c r="DV4" s="162"/>
      <c r="DW4" s="162"/>
      <c r="DX4" s="162"/>
      <c r="DY4" s="162"/>
      <c r="DZ4" s="162"/>
      <c r="EA4" s="162"/>
      <c r="EB4" s="163"/>
      <c r="EC4" s="160" t="s">
        <v>117</v>
      </c>
      <c r="ED4" s="160"/>
      <c r="EE4" s="160"/>
      <c r="EF4" s="160"/>
      <c r="EG4" s="160"/>
      <c r="EH4" s="160"/>
      <c r="EI4" s="160"/>
      <c r="EJ4" s="160"/>
      <c r="EK4" s="160"/>
      <c r="EL4" s="160"/>
      <c r="EM4" s="160"/>
      <c r="EN4" s="160" t="s">
        <v>118</v>
      </c>
      <c r="EO4" s="160"/>
      <c r="EP4" s="160"/>
      <c r="EQ4" s="160"/>
      <c r="ER4" s="160"/>
      <c r="ES4" s="160"/>
      <c r="ET4" s="160"/>
      <c r="EU4" s="160"/>
      <c r="EV4" s="160"/>
      <c r="EW4" s="160"/>
      <c r="EX4" s="160"/>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161</v>
      </c>
      <c r="BH5" s="62" t="s">
        <v>162</v>
      </c>
      <c r="BI5" s="62" t="s">
        <v>147</v>
      </c>
      <c r="BJ5" s="62" t="s">
        <v>148</v>
      </c>
      <c r="BK5" s="62" t="s">
        <v>149</v>
      </c>
      <c r="BL5" s="62" t="s">
        <v>150</v>
      </c>
      <c r="BM5" s="62" t="s">
        <v>151</v>
      </c>
      <c r="BN5" s="62" t="s">
        <v>152</v>
      </c>
      <c r="BO5" s="62" t="s">
        <v>163</v>
      </c>
      <c r="BP5" s="62" t="s">
        <v>143</v>
      </c>
      <c r="BQ5" s="62" t="s">
        <v>164</v>
      </c>
      <c r="BR5" s="62" t="s">
        <v>161</v>
      </c>
      <c r="BS5" s="62" t="s">
        <v>165</v>
      </c>
      <c r="BT5" s="62" t="s">
        <v>147</v>
      </c>
      <c r="BU5" s="62" t="s">
        <v>148</v>
      </c>
      <c r="BV5" s="62" t="s">
        <v>149</v>
      </c>
      <c r="BW5" s="62" t="s">
        <v>150</v>
      </c>
      <c r="BX5" s="62" t="s">
        <v>151</v>
      </c>
      <c r="BY5" s="62" t="s">
        <v>152</v>
      </c>
      <c r="BZ5" s="62" t="s">
        <v>166</v>
      </c>
      <c r="CA5" s="62" t="s">
        <v>167</v>
      </c>
      <c r="CB5" s="62" t="s">
        <v>168</v>
      </c>
      <c r="CC5" s="62" t="s">
        <v>156</v>
      </c>
      <c r="CD5" s="62" t="s">
        <v>169</v>
      </c>
      <c r="CE5" s="62" t="s">
        <v>147</v>
      </c>
      <c r="CF5" s="62" t="s">
        <v>148</v>
      </c>
      <c r="CG5" s="62" t="s">
        <v>149</v>
      </c>
      <c r="CH5" s="62" t="s">
        <v>150</v>
      </c>
      <c r="CI5" s="62" t="s">
        <v>151</v>
      </c>
      <c r="CJ5" s="62" t="s">
        <v>152</v>
      </c>
      <c r="CK5" s="62" t="s">
        <v>170</v>
      </c>
      <c r="CL5" s="62" t="s">
        <v>159</v>
      </c>
      <c r="CM5" s="62" t="s">
        <v>171</v>
      </c>
      <c r="CN5" s="62" t="s">
        <v>172</v>
      </c>
      <c r="CO5" s="62" t="s">
        <v>173</v>
      </c>
      <c r="CP5" s="62" t="s">
        <v>147</v>
      </c>
      <c r="CQ5" s="62" t="s">
        <v>148</v>
      </c>
      <c r="CR5" s="62" t="s">
        <v>149</v>
      </c>
      <c r="CS5" s="62" t="s">
        <v>150</v>
      </c>
      <c r="CT5" s="62" t="s">
        <v>151</v>
      </c>
      <c r="CU5" s="62" t="s">
        <v>152</v>
      </c>
      <c r="CV5" s="62" t="s">
        <v>174</v>
      </c>
      <c r="CW5" s="62" t="s">
        <v>143</v>
      </c>
      <c r="CX5" s="62" t="s">
        <v>175</v>
      </c>
      <c r="CY5" s="62" t="s">
        <v>176</v>
      </c>
      <c r="CZ5" s="62" t="s">
        <v>177</v>
      </c>
      <c r="DA5" s="62" t="s">
        <v>147</v>
      </c>
      <c r="DB5" s="62" t="s">
        <v>148</v>
      </c>
      <c r="DC5" s="62" t="s">
        <v>149</v>
      </c>
      <c r="DD5" s="62" t="s">
        <v>150</v>
      </c>
      <c r="DE5" s="62" t="s">
        <v>151</v>
      </c>
      <c r="DF5" s="62" t="s">
        <v>152</v>
      </c>
      <c r="DG5" s="62" t="s">
        <v>178</v>
      </c>
      <c r="DH5" s="62" t="s">
        <v>179</v>
      </c>
      <c r="DI5" s="62" t="s">
        <v>180</v>
      </c>
      <c r="DJ5" s="62" t="s">
        <v>181</v>
      </c>
      <c r="DK5" s="62" t="s">
        <v>182</v>
      </c>
      <c r="DL5" s="62" t="s">
        <v>147</v>
      </c>
      <c r="DM5" s="62" t="s">
        <v>148</v>
      </c>
      <c r="DN5" s="62" t="s">
        <v>149</v>
      </c>
      <c r="DO5" s="62" t="s">
        <v>150</v>
      </c>
      <c r="DP5" s="62" t="s">
        <v>151</v>
      </c>
      <c r="DQ5" s="62" t="s">
        <v>152</v>
      </c>
      <c r="DR5" s="62" t="s">
        <v>183</v>
      </c>
      <c r="DS5" s="62" t="s">
        <v>184</v>
      </c>
      <c r="DT5" s="62" t="s">
        <v>185</v>
      </c>
      <c r="DU5" s="62" t="s">
        <v>186</v>
      </c>
      <c r="DV5" s="62" t="s">
        <v>162</v>
      </c>
      <c r="DW5" s="62" t="s">
        <v>147</v>
      </c>
      <c r="DX5" s="62" t="s">
        <v>148</v>
      </c>
      <c r="DY5" s="62" t="s">
        <v>149</v>
      </c>
      <c r="DZ5" s="62" t="s">
        <v>150</v>
      </c>
      <c r="EA5" s="62" t="s">
        <v>151</v>
      </c>
      <c r="EB5" s="62" t="s">
        <v>152</v>
      </c>
      <c r="EC5" s="62" t="s">
        <v>187</v>
      </c>
      <c r="ED5" s="62" t="s">
        <v>188</v>
      </c>
      <c r="EE5" s="62" t="s">
        <v>168</v>
      </c>
      <c r="EF5" s="62" t="s">
        <v>189</v>
      </c>
      <c r="EG5" s="62" t="s">
        <v>177</v>
      </c>
      <c r="EH5" s="62" t="s">
        <v>147</v>
      </c>
      <c r="EI5" s="62" t="s">
        <v>148</v>
      </c>
      <c r="EJ5" s="62" t="s">
        <v>149</v>
      </c>
      <c r="EK5" s="62" t="s">
        <v>150</v>
      </c>
      <c r="EL5" s="62" t="s">
        <v>151</v>
      </c>
      <c r="EM5" s="62" t="s">
        <v>190</v>
      </c>
      <c r="EN5" s="62" t="s">
        <v>178</v>
      </c>
      <c r="EO5" s="62" t="s">
        <v>167</v>
      </c>
      <c r="EP5" s="62" t="s">
        <v>144</v>
      </c>
      <c r="EQ5" s="62" t="s">
        <v>156</v>
      </c>
      <c r="ER5" s="62" t="s">
        <v>191</v>
      </c>
      <c r="ES5" s="62" t="s">
        <v>147</v>
      </c>
      <c r="ET5" s="62" t="s">
        <v>148</v>
      </c>
      <c r="EU5" s="62" t="s">
        <v>149</v>
      </c>
      <c r="EV5" s="62" t="s">
        <v>150</v>
      </c>
      <c r="EW5" s="62" t="s">
        <v>151</v>
      </c>
      <c r="EX5" s="62" t="s">
        <v>152</v>
      </c>
    </row>
    <row r="6" spans="1:154" s="67" customFormat="1">
      <c r="A6" s="48" t="s">
        <v>192</v>
      </c>
      <c r="B6" s="63">
        <f>B8</f>
        <v>2019</v>
      </c>
      <c r="C6" s="63">
        <f t="shared" ref="C6:M6" si="2">C8</f>
        <v>247510</v>
      </c>
      <c r="D6" s="63">
        <f t="shared" si="2"/>
        <v>46</v>
      </c>
      <c r="E6" s="63">
        <f t="shared" si="2"/>
        <v>6</v>
      </c>
      <c r="F6" s="63">
        <f t="shared" si="2"/>
        <v>0</v>
      </c>
      <c r="G6" s="63">
        <f t="shared" si="2"/>
        <v>4</v>
      </c>
      <c r="H6" s="165" t="str">
        <f>IF(H8&lt;&gt;I8,H8,"")&amp;IF(I8&lt;&gt;J8,I8,"")&amp;"　"&amp;J8</f>
        <v>三重県地方独立行政法人桑名市総合医療センター　桑名市総合医療センター</v>
      </c>
      <c r="I6" s="166"/>
      <c r="J6" s="167"/>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G6" si="3">Q8</f>
        <v>32</v>
      </c>
      <c r="R6" s="63" t="str">
        <f t="shared" si="3"/>
        <v>対象</v>
      </c>
      <c r="S6" s="63" t="str">
        <f t="shared" si="3"/>
        <v>ド 透 I 未 訓 ガ</v>
      </c>
      <c r="T6" s="63" t="str">
        <f t="shared" si="3"/>
        <v>救 臨 災 輪</v>
      </c>
      <c r="U6" s="64" t="str">
        <f>U8</f>
        <v>-</v>
      </c>
      <c r="V6" s="64">
        <f>V8</f>
        <v>42270</v>
      </c>
      <c r="W6" s="63" t="str">
        <f>W8</f>
        <v>非該当</v>
      </c>
      <c r="X6" s="63" t="str">
        <f t="shared" si="3"/>
        <v>７：１</v>
      </c>
      <c r="Y6" s="64">
        <f t="shared" si="3"/>
        <v>400</v>
      </c>
      <c r="Z6" s="64" t="str">
        <f t="shared" si="3"/>
        <v>-</v>
      </c>
      <c r="AA6" s="64" t="str">
        <f t="shared" si="3"/>
        <v>-</v>
      </c>
      <c r="AB6" s="64" t="str">
        <f t="shared" si="3"/>
        <v>-</v>
      </c>
      <c r="AC6" s="64" t="str">
        <f t="shared" si="3"/>
        <v>-</v>
      </c>
      <c r="AD6" s="64">
        <f t="shared" si="3"/>
        <v>400</v>
      </c>
      <c r="AE6" s="64">
        <f t="shared" si="3"/>
        <v>394</v>
      </c>
      <c r="AF6" s="64" t="str">
        <f t="shared" si="3"/>
        <v>-</v>
      </c>
      <c r="AG6" s="64">
        <f t="shared" si="3"/>
        <v>394</v>
      </c>
      <c r="AH6" s="65" t="e">
        <f>IF(AH8="-",NA(),AH8)</f>
        <v>#N/A</v>
      </c>
      <c r="AI6" s="65" t="e">
        <f t="shared" ref="AI6:AQ6" si="4">IF(AI8="-",NA(),AI8)</f>
        <v>#N/A</v>
      </c>
      <c r="AJ6" s="65" t="e">
        <f t="shared" si="4"/>
        <v>#N/A</v>
      </c>
      <c r="AK6" s="65">
        <f t="shared" si="4"/>
        <v>85.3</v>
      </c>
      <c r="AL6" s="65">
        <f t="shared" si="4"/>
        <v>90.4</v>
      </c>
      <c r="AM6" s="65" t="e">
        <f t="shared" si="4"/>
        <v>#N/A</v>
      </c>
      <c r="AN6" s="65" t="e">
        <f t="shared" si="4"/>
        <v>#N/A</v>
      </c>
      <c r="AO6" s="65" t="e">
        <f t="shared" si="4"/>
        <v>#N/A</v>
      </c>
      <c r="AP6" s="65">
        <f t="shared" si="4"/>
        <v>99</v>
      </c>
      <c r="AQ6" s="65">
        <f t="shared" si="4"/>
        <v>99</v>
      </c>
      <c r="AR6" s="65" t="str">
        <f>IF(AR8="-","【-】","【"&amp;SUBSTITUTE(TEXT(AR8,"#,##0.0"),"-","△")&amp;"】")</f>
        <v>【98.2】</v>
      </c>
      <c r="AS6" s="65" t="e">
        <f>IF(AS8="-",NA(),AS8)</f>
        <v>#N/A</v>
      </c>
      <c r="AT6" s="65" t="e">
        <f t="shared" ref="AT6:BB6" si="5">IF(AT8="-",NA(),AT8)</f>
        <v>#N/A</v>
      </c>
      <c r="AU6" s="65" t="e">
        <f t="shared" si="5"/>
        <v>#N/A</v>
      </c>
      <c r="AV6" s="65">
        <f t="shared" si="5"/>
        <v>81.400000000000006</v>
      </c>
      <c r="AW6" s="65">
        <f t="shared" si="5"/>
        <v>88.1</v>
      </c>
      <c r="AX6" s="65" t="e">
        <f t="shared" si="5"/>
        <v>#N/A</v>
      </c>
      <c r="AY6" s="65" t="e">
        <f t="shared" si="5"/>
        <v>#N/A</v>
      </c>
      <c r="AZ6" s="65" t="e">
        <f t="shared" si="5"/>
        <v>#N/A</v>
      </c>
      <c r="BA6" s="65">
        <f t="shared" si="5"/>
        <v>92.3</v>
      </c>
      <c r="BB6" s="65">
        <f t="shared" si="5"/>
        <v>92.4</v>
      </c>
      <c r="BC6" s="65" t="str">
        <f>IF(BC8="-","【-】","【"&amp;SUBSTITUTE(TEXT(BC8,"#,##0.0"),"-","△")&amp;"】")</f>
        <v>【89.5】</v>
      </c>
      <c r="BD6" s="65" t="e">
        <f>IF(BD8="-",NA(),BD8)</f>
        <v>#N/A</v>
      </c>
      <c r="BE6" s="65" t="e">
        <f t="shared" ref="BE6:BM6" si="6">IF(BE8="-",NA(),BE8)</f>
        <v>#N/A</v>
      </c>
      <c r="BF6" s="65" t="e">
        <f t="shared" si="6"/>
        <v>#N/A</v>
      </c>
      <c r="BG6" s="65">
        <f t="shared" si="6"/>
        <v>22.9</v>
      </c>
      <c r="BH6" s="65">
        <f t="shared" si="6"/>
        <v>65.3</v>
      </c>
      <c r="BI6" s="65" t="e">
        <f t="shared" si="6"/>
        <v>#N/A</v>
      </c>
      <c r="BJ6" s="65" t="e">
        <f t="shared" si="6"/>
        <v>#N/A</v>
      </c>
      <c r="BK6" s="65" t="e">
        <f t="shared" si="6"/>
        <v>#N/A</v>
      </c>
      <c r="BL6" s="65">
        <f t="shared" si="6"/>
        <v>40.4</v>
      </c>
      <c r="BM6" s="65">
        <f t="shared" si="6"/>
        <v>40.1</v>
      </c>
      <c r="BN6" s="65" t="str">
        <f>IF(BN8="-","【-】","【"&amp;SUBSTITUTE(TEXT(BN8,"#,##0.0"),"-","△")&amp;"】")</f>
        <v>【59.6】</v>
      </c>
      <c r="BO6" s="65" t="e">
        <f>IF(BO8="-",NA(),BO8)</f>
        <v>#N/A</v>
      </c>
      <c r="BP6" s="65" t="e">
        <f t="shared" ref="BP6:BX6" si="7">IF(BP8="-",NA(),BP8)</f>
        <v>#N/A</v>
      </c>
      <c r="BQ6" s="65" t="e">
        <f t="shared" si="7"/>
        <v>#N/A</v>
      </c>
      <c r="BR6" s="65">
        <f t="shared" si="7"/>
        <v>72.099999999999994</v>
      </c>
      <c r="BS6" s="65">
        <f t="shared" si="7"/>
        <v>81.099999999999994</v>
      </c>
      <c r="BT6" s="65" t="e">
        <f t="shared" si="7"/>
        <v>#N/A</v>
      </c>
      <c r="BU6" s="65" t="e">
        <f t="shared" si="7"/>
        <v>#N/A</v>
      </c>
      <c r="BV6" s="65" t="e">
        <f t="shared" si="7"/>
        <v>#N/A</v>
      </c>
      <c r="BW6" s="65">
        <f t="shared" si="7"/>
        <v>77.599999999999994</v>
      </c>
      <c r="BX6" s="65">
        <f t="shared" si="7"/>
        <v>77</v>
      </c>
      <c r="BY6" s="65" t="str">
        <f>IF(BY8="-","【-】","【"&amp;SUBSTITUTE(TEXT(BY8,"#,##0.0"),"-","△")&amp;"】")</f>
        <v>【74.7】</v>
      </c>
      <c r="BZ6" s="66" t="e">
        <f>IF(BZ8="-",NA(),BZ8)</f>
        <v>#N/A</v>
      </c>
      <c r="CA6" s="66" t="e">
        <f t="shared" ref="CA6:CI6" si="8">IF(CA8="-",NA(),CA8)</f>
        <v>#N/A</v>
      </c>
      <c r="CB6" s="66" t="e">
        <f t="shared" si="8"/>
        <v>#N/A</v>
      </c>
      <c r="CC6" s="66">
        <f t="shared" si="8"/>
        <v>59303</v>
      </c>
      <c r="CD6" s="66">
        <f t="shared" si="8"/>
        <v>61229</v>
      </c>
      <c r="CE6" s="66" t="e">
        <f t="shared" si="8"/>
        <v>#N/A</v>
      </c>
      <c r="CF6" s="66" t="e">
        <f t="shared" si="8"/>
        <v>#N/A</v>
      </c>
      <c r="CG6" s="66" t="e">
        <f t="shared" si="8"/>
        <v>#N/A</v>
      </c>
      <c r="CH6" s="66">
        <f t="shared" si="8"/>
        <v>59108</v>
      </c>
      <c r="CI6" s="66">
        <f t="shared" si="8"/>
        <v>60271</v>
      </c>
      <c r="CJ6" s="65" t="str">
        <f>IF(CJ8="-","【-】","【"&amp;SUBSTITUTE(TEXT(CJ8,"#,##0"),"-","△")&amp;"】")</f>
        <v>【53,621】</v>
      </c>
      <c r="CK6" s="66" t="e">
        <f>IF(CK8="-",NA(),CK8)</f>
        <v>#N/A</v>
      </c>
      <c r="CL6" s="66" t="e">
        <f t="shared" ref="CL6:CT6" si="9">IF(CL8="-",NA(),CL8)</f>
        <v>#N/A</v>
      </c>
      <c r="CM6" s="66" t="e">
        <f t="shared" si="9"/>
        <v>#N/A</v>
      </c>
      <c r="CN6" s="66">
        <f t="shared" si="9"/>
        <v>14282</v>
      </c>
      <c r="CO6" s="66">
        <f t="shared" si="9"/>
        <v>15779</v>
      </c>
      <c r="CP6" s="66" t="e">
        <f t="shared" si="9"/>
        <v>#N/A</v>
      </c>
      <c r="CQ6" s="66" t="e">
        <f t="shared" si="9"/>
        <v>#N/A</v>
      </c>
      <c r="CR6" s="66" t="e">
        <f t="shared" si="9"/>
        <v>#N/A</v>
      </c>
      <c r="CS6" s="66">
        <f t="shared" si="9"/>
        <v>15887</v>
      </c>
      <c r="CT6" s="66">
        <f t="shared" si="9"/>
        <v>16979</v>
      </c>
      <c r="CU6" s="65" t="str">
        <f>IF(CU8="-","【-】","【"&amp;SUBSTITUTE(TEXT(CU8,"#,##0"),"-","△")&amp;"】")</f>
        <v>【15,586】</v>
      </c>
      <c r="CV6" s="65" t="e">
        <f>IF(CV8="-",NA(),CV8)</f>
        <v>#N/A</v>
      </c>
      <c r="CW6" s="65" t="e">
        <f t="shared" ref="CW6:DE6" si="10">IF(CW8="-",NA(),CW8)</f>
        <v>#N/A</v>
      </c>
      <c r="CX6" s="65" t="e">
        <f t="shared" si="10"/>
        <v>#N/A</v>
      </c>
      <c r="CY6" s="65">
        <f t="shared" si="10"/>
        <v>59.5</v>
      </c>
      <c r="CZ6" s="65">
        <f t="shared" si="10"/>
        <v>55.8</v>
      </c>
      <c r="DA6" s="65" t="e">
        <f t="shared" si="10"/>
        <v>#N/A</v>
      </c>
      <c r="DB6" s="65" t="e">
        <f t="shared" si="10"/>
        <v>#N/A</v>
      </c>
      <c r="DC6" s="65" t="e">
        <f t="shared" si="10"/>
        <v>#N/A</v>
      </c>
      <c r="DD6" s="65">
        <f t="shared" si="10"/>
        <v>53</v>
      </c>
      <c r="DE6" s="65">
        <f t="shared" si="10"/>
        <v>53</v>
      </c>
      <c r="DF6" s="65" t="str">
        <f>IF(DF8="-","【-】","【"&amp;SUBSTITUTE(TEXT(DF8,"#,##0.0"),"-","△")&amp;"】")</f>
        <v>【54.6】</v>
      </c>
      <c r="DG6" s="65" t="e">
        <f>IF(DG8="-",NA(),DG8)</f>
        <v>#N/A</v>
      </c>
      <c r="DH6" s="65" t="e">
        <f t="shared" ref="DH6:DP6" si="11">IF(DH8="-",NA(),DH8)</f>
        <v>#N/A</v>
      </c>
      <c r="DI6" s="65" t="e">
        <f t="shared" si="11"/>
        <v>#N/A</v>
      </c>
      <c r="DJ6" s="65">
        <f t="shared" si="11"/>
        <v>23.5</v>
      </c>
      <c r="DK6" s="65">
        <f t="shared" si="11"/>
        <v>24</v>
      </c>
      <c r="DL6" s="65" t="e">
        <f t="shared" si="11"/>
        <v>#N/A</v>
      </c>
      <c r="DM6" s="65" t="e">
        <f t="shared" si="11"/>
        <v>#N/A</v>
      </c>
      <c r="DN6" s="65" t="e">
        <f t="shared" si="11"/>
        <v>#N/A</v>
      </c>
      <c r="DO6" s="65">
        <f t="shared" si="11"/>
        <v>25.8</v>
      </c>
      <c r="DP6" s="65">
        <f t="shared" si="11"/>
        <v>26.4</v>
      </c>
      <c r="DQ6" s="65" t="str">
        <f>IF(DQ8="-","【-】","【"&amp;SUBSTITUTE(TEXT(DQ8,"#,##0.0"),"-","△")&amp;"】")</f>
        <v>【25.0】</v>
      </c>
      <c r="DR6" s="65" t="e">
        <f>IF(DR8="-",NA(),DR8)</f>
        <v>#N/A</v>
      </c>
      <c r="DS6" s="65" t="e">
        <f t="shared" ref="DS6:EA6" si="12">IF(DS8="-",NA(),DS8)</f>
        <v>#N/A</v>
      </c>
      <c r="DT6" s="65" t="e">
        <f t="shared" si="12"/>
        <v>#N/A</v>
      </c>
      <c r="DU6" s="65">
        <f t="shared" si="12"/>
        <v>12.6</v>
      </c>
      <c r="DV6" s="65">
        <f t="shared" si="12"/>
        <v>18.899999999999999</v>
      </c>
      <c r="DW6" s="65" t="e">
        <f t="shared" si="12"/>
        <v>#N/A</v>
      </c>
      <c r="DX6" s="65" t="e">
        <f t="shared" si="12"/>
        <v>#N/A</v>
      </c>
      <c r="DY6" s="65" t="e">
        <f t="shared" si="12"/>
        <v>#N/A</v>
      </c>
      <c r="DZ6" s="65">
        <f t="shared" si="12"/>
        <v>53.7</v>
      </c>
      <c r="EA6" s="65">
        <f t="shared" si="12"/>
        <v>56.4</v>
      </c>
      <c r="EB6" s="65" t="str">
        <f>IF(EB8="-","【-】","【"&amp;SUBSTITUTE(TEXT(EB8,"#,##0.0"),"-","△")&amp;"】")</f>
        <v>【53.5】</v>
      </c>
      <c r="EC6" s="65" t="e">
        <f>IF(EC8="-",NA(),EC8)</f>
        <v>#N/A</v>
      </c>
      <c r="ED6" s="65" t="e">
        <f t="shared" ref="ED6:EL6" si="13">IF(ED8="-",NA(),ED8)</f>
        <v>#N/A</v>
      </c>
      <c r="EE6" s="65" t="e">
        <f t="shared" si="13"/>
        <v>#N/A</v>
      </c>
      <c r="EF6" s="65">
        <f t="shared" si="13"/>
        <v>40.1</v>
      </c>
      <c r="EG6" s="65">
        <f t="shared" si="13"/>
        <v>53.4</v>
      </c>
      <c r="EH6" s="65" t="e">
        <f t="shared" si="13"/>
        <v>#N/A</v>
      </c>
      <c r="EI6" s="65" t="e">
        <f t="shared" si="13"/>
        <v>#N/A</v>
      </c>
      <c r="EJ6" s="65" t="e">
        <f t="shared" si="13"/>
        <v>#N/A</v>
      </c>
      <c r="EK6" s="65">
        <f t="shared" si="13"/>
        <v>69.3</v>
      </c>
      <c r="EL6" s="65">
        <f t="shared" si="13"/>
        <v>71.099999999999994</v>
      </c>
      <c r="EM6" s="65" t="str">
        <f>IF(EM8="-","【-】","【"&amp;SUBSTITUTE(TEXT(EM8,"#,##0.0"),"-","△")&amp;"】")</f>
        <v>【70.0】</v>
      </c>
      <c r="EN6" s="66" t="e">
        <f>IF(EN8="-",NA(),EN8)</f>
        <v>#N/A</v>
      </c>
      <c r="EO6" s="66" t="e">
        <f t="shared" ref="EO6:EW6" si="14">IF(EO8="-",NA(),EO8)</f>
        <v>#N/A</v>
      </c>
      <c r="EP6" s="66" t="e">
        <f t="shared" si="14"/>
        <v>#N/A</v>
      </c>
      <c r="EQ6" s="66">
        <f t="shared" si="14"/>
        <v>50205485</v>
      </c>
      <c r="ER6" s="66">
        <f t="shared" si="14"/>
        <v>50343518</v>
      </c>
      <c r="ES6" s="66" t="e">
        <f t="shared" si="14"/>
        <v>#N/A</v>
      </c>
      <c r="ET6" s="66" t="e">
        <f t="shared" si="14"/>
        <v>#N/A</v>
      </c>
      <c r="EU6" s="66" t="e">
        <f t="shared" si="14"/>
        <v>#N/A</v>
      </c>
      <c r="EV6" s="66">
        <f t="shared" si="14"/>
        <v>47442477</v>
      </c>
      <c r="EW6" s="66">
        <f t="shared" si="14"/>
        <v>48164556</v>
      </c>
      <c r="EX6" s="66" t="str">
        <f>IF(EX8="-","【-】","【"&amp;SUBSTITUTE(TEXT(EX8,"#,##0"),"-","△")&amp;"】")</f>
        <v>【48,132,898】</v>
      </c>
    </row>
    <row r="7" spans="1:154" s="67" customFormat="1">
      <c r="A7" s="48" t="s">
        <v>193</v>
      </c>
      <c r="B7" s="63">
        <f t="shared" ref="B7:AG7" si="15">B8</f>
        <v>2019</v>
      </c>
      <c r="C7" s="63">
        <f t="shared" si="15"/>
        <v>247510</v>
      </c>
      <c r="D7" s="63">
        <f t="shared" si="15"/>
        <v>46</v>
      </c>
      <c r="E7" s="63">
        <f t="shared" si="15"/>
        <v>6</v>
      </c>
      <c r="F7" s="63">
        <f t="shared" si="15"/>
        <v>0</v>
      </c>
      <c r="G7" s="63">
        <f t="shared" si="15"/>
        <v>4</v>
      </c>
      <c r="H7" s="63"/>
      <c r="I7" s="63"/>
      <c r="J7" s="63"/>
      <c r="K7" s="63" t="str">
        <f t="shared" si="15"/>
        <v>地方独立行政法人</v>
      </c>
      <c r="L7" s="63" t="str">
        <f t="shared" si="15"/>
        <v>病院事業</v>
      </c>
      <c r="M7" s="63" t="str">
        <f t="shared" si="15"/>
        <v>一般病院</v>
      </c>
      <c r="N7" s="63" t="str">
        <f>N8</f>
        <v>400床以上～500床未満</v>
      </c>
      <c r="O7" s="63" t="str">
        <f>O8</f>
        <v>非設置</v>
      </c>
      <c r="P7" s="63" t="str">
        <f>P8</f>
        <v>直営</v>
      </c>
      <c r="Q7" s="64">
        <f t="shared" si="15"/>
        <v>32</v>
      </c>
      <c r="R7" s="63" t="str">
        <f t="shared" si="15"/>
        <v>対象</v>
      </c>
      <c r="S7" s="63" t="str">
        <f t="shared" si="15"/>
        <v>ド 透 I 未 訓 ガ</v>
      </c>
      <c r="T7" s="63" t="str">
        <f t="shared" si="15"/>
        <v>救 臨 災 輪</v>
      </c>
      <c r="U7" s="64" t="str">
        <f>U8</f>
        <v>-</v>
      </c>
      <c r="V7" s="64">
        <f>V8</f>
        <v>42270</v>
      </c>
      <c r="W7" s="63" t="str">
        <f>W8</f>
        <v>非該当</v>
      </c>
      <c r="X7" s="63" t="str">
        <f t="shared" si="15"/>
        <v>７：１</v>
      </c>
      <c r="Y7" s="64">
        <f t="shared" si="15"/>
        <v>400</v>
      </c>
      <c r="Z7" s="64" t="str">
        <f t="shared" si="15"/>
        <v>-</v>
      </c>
      <c r="AA7" s="64" t="str">
        <f t="shared" si="15"/>
        <v>-</v>
      </c>
      <c r="AB7" s="64" t="str">
        <f t="shared" si="15"/>
        <v>-</v>
      </c>
      <c r="AC7" s="64" t="str">
        <f t="shared" si="15"/>
        <v>-</v>
      </c>
      <c r="AD7" s="64">
        <f t="shared" si="15"/>
        <v>400</v>
      </c>
      <c r="AE7" s="64">
        <f t="shared" si="15"/>
        <v>394</v>
      </c>
      <c r="AF7" s="64" t="str">
        <f t="shared" si="15"/>
        <v>-</v>
      </c>
      <c r="AG7" s="64">
        <f t="shared" si="15"/>
        <v>394</v>
      </c>
      <c r="AH7" s="65" t="str">
        <f>AH8</f>
        <v>-</v>
      </c>
      <c r="AI7" s="65" t="str">
        <f t="shared" ref="AI7:AQ7" si="16">AI8</f>
        <v>-</v>
      </c>
      <c r="AJ7" s="65" t="str">
        <f t="shared" si="16"/>
        <v>-</v>
      </c>
      <c r="AK7" s="65">
        <f t="shared" si="16"/>
        <v>85.3</v>
      </c>
      <c r="AL7" s="65">
        <f t="shared" si="16"/>
        <v>90.4</v>
      </c>
      <c r="AM7" s="65" t="str">
        <f t="shared" si="16"/>
        <v>-</v>
      </c>
      <c r="AN7" s="65" t="str">
        <f t="shared" si="16"/>
        <v>-</v>
      </c>
      <c r="AO7" s="65" t="str">
        <f t="shared" si="16"/>
        <v>-</v>
      </c>
      <c r="AP7" s="65">
        <f t="shared" si="16"/>
        <v>99</v>
      </c>
      <c r="AQ7" s="65">
        <f t="shared" si="16"/>
        <v>99</v>
      </c>
      <c r="AR7" s="65"/>
      <c r="AS7" s="65" t="str">
        <f>AS8</f>
        <v>-</v>
      </c>
      <c r="AT7" s="65" t="str">
        <f t="shared" ref="AT7:BB7" si="17">AT8</f>
        <v>-</v>
      </c>
      <c r="AU7" s="65" t="str">
        <f t="shared" si="17"/>
        <v>-</v>
      </c>
      <c r="AV7" s="65">
        <f t="shared" si="17"/>
        <v>81.400000000000006</v>
      </c>
      <c r="AW7" s="65">
        <f t="shared" si="17"/>
        <v>88.1</v>
      </c>
      <c r="AX7" s="65" t="str">
        <f t="shared" si="17"/>
        <v>-</v>
      </c>
      <c r="AY7" s="65" t="str">
        <f t="shared" si="17"/>
        <v>-</v>
      </c>
      <c r="AZ7" s="65" t="str">
        <f t="shared" si="17"/>
        <v>-</v>
      </c>
      <c r="BA7" s="65">
        <f t="shared" si="17"/>
        <v>92.3</v>
      </c>
      <c r="BB7" s="65">
        <f t="shared" si="17"/>
        <v>92.4</v>
      </c>
      <c r="BC7" s="65"/>
      <c r="BD7" s="65" t="str">
        <f>BD8</f>
        <v>-</v>
      </c>
      <c r="BE7" s="65" t="str">
        <f t="shared" ref="BE7:BM7" si="18">BE8</f>
        <v>-</v>
      </c>
      <c r="BF7" s="65" t="str">
        <f t="shared" si="18"/>
        <v>-</v>
      </c>
      <c r="BG7" s="65">
        <f t="shared" si="18"/>
        <v>22.9</v>
      </c>
      <c r="BH7" s="65">
        <f t="shared" si="18"/>
        <v>65.3</v>
      </c>
      <c r="BI7" s="65" t="str">
        <f t="shared" si="18"/>
        <v>-</v>
      </c>
      <c r="BJ7" s="65" t="str">
        <f t="shared" si="18"/>
        <v>-</v>
      </c>
      <c r="BK7" s="65" t="str">
        <f t="shared" si="18"/>
        <v>-</v>
      </c>
      <c r="BL7" s="65">
        <f t="shared" si="18"/>
        <v>40.4</v>
      </c>
      <c r="BM7" s="65">
        <f t="shared" si="18"/>
        <v>40.1</v>
      </c>
      <c r="BN7" s="65"/>
      <c r="BO7" s="65" t="str">
        <f>BO8</f>
        <v>-</v>
      </c>
      <c r="BP7" s="65" t="str">
        <f t="shared" ref="BP7:BX7" si="19">BP8</f>
        <v>-</v>
      </c>
      <c r="BQ7" s="65" t="str">
        <f t="shared" si="19"/>
        <v>-</v>
      </c>
      <c r="BR7" s="65">
        <f t="shared" si="19"/>
        <v>72.099999999999994</v>
      </c>
      <c r="BS7" s="65">
        <f t="shared" si="19"/>
        <v>81.099999999999994</v>
      </c>
      <c r="BT7" s="65" t="str">
        <f t="shared" si="19"/>
        <v>-</v>
      </c>
      <c r="BU7" s="65" t="str">
        <f t="shared" si="19"/>
        <v>-</v>
      </c>
      <c r="BV7" s="65" t="str">
        <f t="shared" si="19"/>
        <v>-</v>
      </c>
      <c r="BW7" s="65">
        <f t="shared" si="19"/>
        <v>77.599999999999994</v>
      </c>
      <c r="BX7" s="65">
        <f t="shared" si="19"/>
        <v>77</v>
      </c>
      <c r="BY7" s="65"/>
      <c r="BZ7" s="66" t="str">
        <f>BZ8</f>
        <v>-</v>
      </c>
      <c r="CA7" s="66" t="str">
        <f t="shared" ref="CA7:CI7" si="20">CA8</f>
        <v>-</v>
      </c>
      <c r="CB7" s="66" t="str">
        <f t="shared" si="20"/>
        <v>-</v>
      </c>
      <c r="CC7" s="66">
        <f t="shared" si="20"/>
        <v>59303</v>
      </c>
      <c r="CD7" s="66">
        <f t="shared" si="20"/>
        <v>61229</v>
      </c>
      <c r="CE7" s="66" t="str">
        <f t="shared" si="20"/>
        <v>-</v>
      </c>
      <c r="CF7" s="66" t="str">
        <f t="shared" si="20"/>
        <v>-</v>
      </c>
      <c r="CG7" s="66" t="str">
        <f t="shared" si="20"/>
        <v>-</v>
      </c>
      <c r="CH7" s="66">
        <f t="shared" si="20"/>
        <v>59108</v>
      </c>
      <c r="CI7" s="66">
        <f t="shared" si="20"/>
        <v>60271</v>
      </c>
      <c r="CJ7" s="65"/>
      <c r="CK7" s="66" t="str">
        <f>CK8</f>
        <v>-</v>
      </c>
      <c r="CL7" s="66" t="str">
        <f t="shared" ref="CL7:CT7" si="21">CL8</f>
        <v>-</v>
      </c>
      <c r="CM7" s="66" t="str">
        <f t="shared" si="21"/>
        <v>-</v>
      </c>
      <c r="CN7" s="66">
        <f t="shared" si="21"/>
        <v>14282</v>
      </c>
      <c r="CO7" s="66">
        <f t="shared" si="21"/>
        <v>15779</v>
      </c>
      <c r="CP7" s="66" t="str">
        <f t="shared" si="21"/>
        <v>-</v>
      </c>
      <c r="CQ7" s="66" t="str">
        <f t="shared" si="21"/>
        <v>-</v>
      </c>
      <c r="CR7" s="66" t="str">
        <f t="shared" si="21"/>
        <v>-</v>
      </c>
      <c r="CS7" s="66">
        <f t="shared" si="21"/>
        <v>15887</v>
      </c>
      <c r="CT7" s="66">
        <f t="shared" si="21"/>
        <v>16979</v>
      </c>
      <c r="CU7" s="65"/>
      <c r="CV7" s="65" t="str">
        <f>CV8</f>
        <v>-</v>
      </c>
      <c r="CW7" s="65" t="str">
        <f t="shared" ref="CW7:DE7" si="22">CW8</f>
        <v>-</v>
      </c>
      <c r="CX7" s="65" t="str">
        <f t="shared" si="22"/>
        <v>-</v>
      </c>
      <c r="CY7" s="65">
        <f t="shared" si="22"/>
        <v>59.5</v>
      </c>
      <c r="CZ7" s="65">
        <f t="shared" si="22"/>
        <v>55.8</v>
      </c>
      <c r="DA7" s="65" t="str">
        <f t="shared" si="22"/>
        <v>-</v>
      </c>
      <c r="DB7" s="65" t="str">
        <f t="shared" si="22"/>
        <v>-</v>
      </c>
      <c r="DC7" s="65" t="str">
        <f t="shared" si="22"/>
        <v>-</v>
      </c>
      <c r="DD7" s="65">
        <f t="shared" si="22"/>
        <v>53</v>
      </c>
      <c r="DE7" s="65">
        <f t="shared" si="22"/>
        <v>53</v>
      </c>
      <c r="DF7" s="65"/>
      <c r="DG7" s="65" t="str">
        <f>DG8</f>
        <v>-</v>
      </c>
      <c r="DH7" s="65" t="str">
        <f t="shared" ref="DH7:DP7" si="23">DH8</f>
        <v>-</v>
      </c>
      <c r="DI7" s="65" t="str">
        <f t="shared" si="23"/>
        <v>-</v>
      </c>
      <c r="DJ7" s="65">
        <f t="shared" si="23"/>
        <v>23.5</v>
      </c>
      <c r="DK7" s="65">
        <f t="shared" si="23"/>
        <v>24</v>
      </c>
      <c r="DL7" s="65" t="str">
        <f t="shared" si="23"/>
        <v>-</v>
      </c>
      <c r="DM7" s="65" t="str">
        <f t="shared" si="23"/>
        <v>-</v>
      </c>
      <c r="DN7" s="65" t="str">
        <f t="shared" si="23"/>
        <v>-</v>
      </c>
      <c r="DO7" s="65">
        <f t="shared" si="23"/>
        <v>25.8</v>
      </c>
      <c r="DP7" s="65">
        <f t="shared" si="23"/>
        <v>26.4</v>
      </c>
      <c r="DQ7" s="65"/>
      <c r="DR7" s="65" t="str">
        <f>DR8</f>
        <v>-</v>
      </c>
      <c r="DS7" s="65" t="str">
        <f t="shared" ref="DS7:EA7" si="24">DS8</f>
        <v>-</v>
      </c>
      <c r="DT7" s="65" t="str">
        <f t="shared" si="24"/>
        <v>-</v>
      </c>
      <c r="DU7" s="65">
        <f t="shared" si="24"/>
        <v>12.6</v>
      </c>
      <c r="DV7" s="65">
        <f t="shared" si="24"/>
        <v>18.899999999999999</v>
      </c>
      <c r="DW7" s="65" t="str">
        <f t="shared" si="24"/>
        <v>-</v>
      </c>
      <c r="DX7" s="65" t="str">
        <f t="shared" si="24"/>
        <v>-</v>
      </c>
      <c r="DY7" s="65" t="str">
        <f t="shared" si="24"/>
        <v>-</v>
      </c>
      <c r="DZ7" s="65">
        <f t="shared" si="24"/>
        <v>53.7</v>
      </c>
      <c r="EA7" s="65">
        <f t="shared" si="24"/>
        <v>56.4</v>
      </c>
      <c r="EB7" s="65"/>
      <c r="EC7" s="65" t="str">
        <f>EC8</f>
        <v>-</v>
      </c>
      <c r="ED7" s="65" t="str">
        <f t="shared" ref="ED7:EL7" si="25">ED8</f>
        <v>-</v>
      </c>
      <c r="EE7" s="65" t="str">
        <f t="shared" si="25"/>
        <v>-</v>
      </c>
      <c r="EF7" s="65">
        <f t="shared" si="25"/>
        <v>40.1</v>
      </c>
      <c r="EG7" s="65">
        <f t="shared" si="25"/>
        <v>53.4</v>
      </c>
      <c r="EH7" s="65" t="str">
        <f t="shared" si="25"/>
        <v>-</v>
      </c>
      <c r="EI7" s="65" t="str">
        <f t="shared" si="25"/>
        <v>-</v>
      </c>
      <c r="EJ7" s="65" t="str">
        <f t="shared" si="25"/>
        <v>-</v>
      </c>
      <c r="EK7" s="65">
        <f t="shared" si="25"/>
        <v>69.3</v>
      </c>
      <c r="EL7" s="65">
        <f t="shared" si="25"/>
        <v>71.099999999999994</v>
      </c>
      <c r="EM7" s="65"/>
      <c r="EN7" s="66" t="str">
        <f>EN8</f>
        <v>-</v>
      </c>
      <c r="EO7" s="66" t="str">
        <f t="shared" ref="EO7:EW7" si="26">EO8</f>
        <v>-</v>
      </c>
      <c r="EP7" s="66" t="str">
        <f t="shared" si="26"/>
        <v>-</v>
      </c>
      <c r="EQ7" s="66">
        <f t="shared" si="26"/>
        <v>50205485</v>
      </c>
      <c r="ER7" s="66">
        <f t="shared" si="26"/>
        <v>50343518</v>
      </c>
      <c r="ES7" s="66" t="str">
        <f t="shared" si="26"/>
        <v>-</v>
      </c>
      <c r="ET7" s="66" t="str">
        <f t="shared" si="26"/>
        <v>-</v>
      </c>
      <c r="EU7" s="66" t="str">
        <f t="shared" si="26"/>
        <v>-</v>
      </c>
      <c r="EV7" s="66">
        <f t="shared" si="26"/>
        <v>47442477</v>
      </c>
      <c r="EW7" s="66">
        <f t="shared" si="26"/>
        <v>48164556</v>
      </c>
      <c r="EX7" s="66"/>
    </row>
    <row r="8" spans="1:154" s="67" customFormat="1">
      <c r="A8" s="48"/>
      <c r="B8" s="68">
        <v>2019</v>
      </c>
      <c r="C8" s="68">
        <v>247510</v>
      </c>
      <c r="D8" s="68">
        <v>46</v>
      </c>
      <c r="E8" s="68">
        <v>6</v>
      </c>
      <c r="F8" s="68">
        <v>0</v>
      </c>
      <c r="G8" s="68">
        <v>4</v>
      </c>
      <c r="H8" s="68" t="s">
        <v>194</v>
      </c>
      <c r="I8" s="68" t="s">
        <v>195</v>
      </c>
      <c r="J8" s="68" t="s">
        <v>196</v>
      </c>
      <c r="K8" s="68" t="s">
        <v>197</v>
      </c>
      <c r="L8" s="68" t="s">
        <v>198</v>
      </c>
      <c r="M8" s="68" t="s">
        <v>199</v>
      </c>
      <c r="N8" s="68" t="s">
        <v>200</v>
      </c>
      <c r="O8" s="68" t="s">
        <v>201</v>
      </c>
      <c r="P8" s="68" t="s">
        <v>202</v>
      </c>
      <c r="Q8" s="69">
        <v>32</v>
      </c>
      <c r="R8" s="68" t="s">
        <v>203</v>
      </c>
      <c r="S8" s="68" t="s">
        <v>204</v>
      </c>
      <c r="T8" s="68" t="s">
        <v>205</v>
      </c>
      <c r="U8" s="69" t="s">
        <v>38</v>
      </c>
      <c r="V8" s="69">
        <v>42270</v>
      </c>
      <c r="W8" s="68" t="s">
        <v>206</v>
      </c>
      <c r="X8" s="70" t="s">
        <v>207</v>
      </c>
      <c r="Y8" s="69">
        <v>400</v>
      </c>
      <c r="Z8" s="69" t="s">
        <v>38</v>
      </c>
      <c r="AA8" s="69" t="s">
        <v>38</v>
      </c>
      <c r="AB8" s="69" t="s">
        <v>38</v>
      </c>
      <c r="AC8" s="69" t="s">
        <v>38</v>
      </c>
      <c r="AD8" s="69">
        <v>400</v>
      </c>
      <c r="AE8" s="69">
        <v>394</v>
      </c>
      <c r="AF8" s="69" t="s">
        <v>38</v>
      </c>
      <c r="AG8" s="69">
        <v>394</v>
      </c>
      <c r="AH8" s="71" t="s">
        <v>38</v>
      </c>
      <c r="AI8" s="71" t="s">
        <v>38</v>
      </c>
      <c r="AJ8" s="71" t="s">
        <v>38</v>
      </c>
      <c r="AK8" s="71">
        <v>85.3</v>
      </c>
      <c r="AL8" s="71">
        <v>90.4</v>
      </c>
      <c r="AM8" s="71" t="s">
        <v>38</v>
      </c>
      <c r="AN8" s="71" t="s">
        <v>38</v>
      </c>
      <c r="AO8" s="71" t="s">
        <v>38</v>
      </c>
      <c r="AP8" s="71">
        <v>99</v>
      </c>
      <c r="AQ8" s="71">
        <v>99</v>
      </c>
      <c r="AR8" s="71">
        <v>98.2</v>
      </c>
      <c r="AS8" s="71" t="s">
        <v>38</v>
      </c>
      <c r="AT8" s="71" t="s">
        <v>38</v>
      </c>
      <c r="AU8" s="71" t="s">
        <v>38</v>
      </c>
      <c r="AV8" s="71">
        <v>81.400000000000006</v>
      </c>
      <c r="AW8" s="71">
        <v>88.1</v>
      </c>
      <c r="AX8" s="71" t="s">
        <v>38</v>
      </c>
      <c r="AY8" s="71" t="s">
        <v>38</v>
      </c>
      <c r="AZ8" s="71" t="s">
        <v>38</v>
      </c>
      <c r="BA8" s="71">
        <v>92.3</v>
      </c>
      <c r="BB8" s="71">
        <v>92.4</v>
      </c>
      <c r="BC8" s="71">
        <v>89.5</v>
      </c>
      <c r="BD8" s="72" t="s">
        <v>38</v>
      </c>
      <c r="BE8" s="72" t="s">
        <v>38</v>
      </c>
      <c r="BF8" s="72" t="s">
        <v>38</v>
      </c>
      <c r="BG8" s="72">
        <v>22.9</v>
      </c>
      <c r="BH8" s="72">
        <v>65.3</v>
      </c>
      <c r="BI8" s="72" t="s">
        <v>38</v>
      </c>
      <c r="BJ8" s="72" t="s">
        <v>38</v>
      </c>
      <c r="BK8" s="72" t="s">
        <v>38</v>
      </c>
      <c r="BL8" s="72">
        <v>40.4</v>
      </c>
      <c r="BM8" s="72">
        <v>40.1</v>
      </c>
      <c r="BN8" s="72">
        <v>59.6</v>
      </c>
      <c r="BO8" s="71" t="s">
        <v>38</v>
      </c>
      <c r="BP8" s="71" t="s">
        <v>38</v>
      </c>
      <c r="BQ8" s="71" t="s">
        <v>38</v>
      </c>
      <c r="BR8" s="71">
        <v>72.099999999999994</v>
      </c>
      <c r="BS8" s="71">
        <v>81.099999999999994</v>
      </c>
      <c r="BT8" s="71" t="s">
        <v>38</v>
      </c>
      <c r="BU8" s="71" t="s">
        <v>38</v>
      </c>
      <c r="BV8" s="71" t="s">
        <v>38</v>
      </c>
      <c r="BW8" s="71">
        <v>77.599999999999994</v>
      </c>
      <c r="BX8" s="71">
        <v>77</v>
      </c>
      <c r="BY8" s="71">
        <v>74.7</v>
      </c>
      <c r="BZ8" s="72" t="s">
        <v>38</v>
      </c>
      <c r="CA8" s="72" t="s">
        <v>38</v>
      </c>
      <c r="CB8" s="72" t="s">
        <v>38</v>
      </c>
      <c r="CC8" s="72">
        <v>59303</v>
      </c>
      <c r="CD8" s="72">
        <v>61229</v>
      </c>
      <c r="CE8" s="72" t="s">
        <v>38</v>
      </c>
      <c r="CF8" s="72" t="s">
        <v>38</v>
      </c>
      <c r="CG8" s="72" t="s">
        <v>38</v>
      </c>
      <c r="CH8" s="72">
        <v>59108</v>
      </c>
      <c r="CI8" s="72">
        <v>60271</v>
      </c>
      <c r="CJ8" s="71">
        <v>53621</v>
      </c>
      <c r="CK8" s="72" t="s">
        <v>38</v>
      </c>
      <c r="CL8" s="72" t="s">
        <v>38</v>
      </c>
      <c r="CM8" s="72" t="s">
        <v>38</v>
      </c>
      <c r="CN8" s="72">
        <v>14282</v>
      </c>
      <c r="CO8" s="72">
        <v>15779</v>
      </c>
      <c r="CP8" s="72" t="s">
        <v>38</v>
      </c>
      <c r="CQ8" s="72" t="s">
        <v>38</v>
      </c>
      <c r="CR8" s="72" t="s">
        <v>38</v>
      </c>
      <c r="CS8" s="72">
        <v>15887</v>
      </c>
      <c r="CT8" s="72">
        <v>16979</v>
      </c>
      <c r="CU8" s="71">
        <v>15586</v>
      </c>
      <c r="CV8" s="72" t="s">
        <v>38</v>
      </c>
      <c r="CW8" s="72" t="s">
        <v>38</v>
      </c>
      <c r="CX8" s="72" t="s">
        <v>38</v>
      </c>
      <c r="CY8" s="72">
        <v>59.5</v>
      </c>
      <c r="CZ8" s="72">
        <v>55.8</v>
      </c>
      <c r="DA8" s="72" t="s">
        <v>38</v>
      </c>
      <c r="DB8" s="72" t="s">
        <v>38</v>
      </c>
      <c r="DC8" s="72" t="s">
        <v>38</v>
      </c>
      <c r="DD8" s="72">
        <v>53</v>
      </c>
      <c r="DE8" s="72">
        <v>53</v>
      </c>
      <c r="DF8" s="72">
        <v>54.6</v>
      </c>
      <c r="DG8" s="72" t="s">
        <v>38</v>
      </c>
      <c r="DH8" s="72" t="s">
        <v>38</v>
      </c>
      <c r="DI8" s="72" t="s">
        <v>38</v>
      </c>
      <c r="DJ8" s="72">
        <v>23.5</v>
      </c>
      <c r="DK8" s="72">
        <v>24</v>
      </c>
      <c r="DL8" s="72" t="s">
        <v>38</v>
      </c>
      <c r="DM8" s="72" t="s">
        <v>38</v>
      </c>
      <c r="DN8" s="72" t="s">
        <v>38</v>
      </c>
      <c r="DO8" s="72">
        <v>25.8</v>
      </c>
      <c r="DP8" s="72">
        <v>26.4</v>
      </c>
      <c r="DQ8" s="72">
        <v>25</v>
      </c>
      <c r="DR8" s="71" t="s">
        <v>38</v>
      </c>
      <c r="DS8" s="71" t="s">
        <v>38</v>
      </c>
      <c r="DT8" s="71" t="s">
        <v>38</v>
      </c>
      <c r="DU8" s="71">
        <v>12.6</v>
      </c>
      <c r="DV8" s="71">
        <v>18.899999999999999</v>
      </c>
      <c r="DW8" s="71" t="s">
        <v>38</v>
      </c>
      <c r="DX8" s="71" t="s">
        <v>38</v>
      </c>
      <c r="DY8" s="71" t="s">
        <v>38</v>
      </c>
      <c r="DZ8" s="71">
        <v>53.7</v>
      </c>
      <c r="EA8" s="71">
        <v>56.4</v>
      </c>
      <c r="EB8" s="71">
        <v>53.5</v>
      </c>
      <c r="EC8" s="71" t="s">
        <v>38</v>
      </c>
      <c r="ED8" s="71" t="s">
        <v>38</v>
      </c>
      <c r="EE8" s="71" t="s">
        <v>38</v>
      </c>
      <c r="EF8" s="71">
        <v>40.1</v>
      </c>
      <c r="EG8" s="71">
        <v>53.4</v>
      </c>
      <c r="EH8" s="71" t="s">
        <v>38</v>
      </c>
      <c r="EI8" s="71" t="s">
        <v>38</v>
      </c>
      <c r="EJ8" s="71" t="s">
        <v>38</v>
      </c>
      <c r="EK8" s="71">
        <v>69.3</v>
      </c>
      <c r="EL8" s="71">
        <v>71.099999999999994</v>
      </c>
      <c r="EM8" s="71">
        <v>70</v>
      </c>
      <c r="EN8" s="72" t="s">
        <v>38</v>
      </c>
      <c r="EO8" s="72" t="s">
        <v>38</v>
      </c>
      <c r="EP8" s="72" t="s">
        <v>38</v>
      </c>
      <c r="EQ8" s="72">
        <v>50205485</v>
      </c>
      <c r="ER8" s="72">
        <v>50343518</v>
      </c>
      <c r="ES8" s="72" t="s">
        <v>38</v>
      </c>
      <c r="ET8" s="72" t="s">
        <v>38</v>
      </c>
      <c r="EU8" s="72" t="s">
        <v>38</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208</v>
      </c>
      <c r="C10" s="77" t="s">
        <v>209</v>
      </c>
      <c r="D10" s="77" t="s">
        <v>210</v>
      </c>
      <c r="E10" s="77" t="s">
        <v>211</v>
      </c>
      <c r="F10" s="77" t="s">
        <v>212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B1234</dc:creator>
  <cp:lastModifiedBy> </cp:lastModifiedBy>
  <cp:lastPrinted>2021-01-28T04:38:27Z</cp:lastPrinted>
  <dcterms:created xsi:type="dcterms:W3CDTF">2021-01-22T05:50:32Z</dcterms:created>
  <dcterms:modified xsi:type="dcterms:W3CDTF">2021-02-04T02:18:46Z</dcterms:modified>
</cp:coreProperties>
</file>