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aketani-y\Desktop\経営比較表\【経営比較分析表】2019_245437_46_010\"/>
    </mc:Choice>
  </mc:AlternateContent>
  <workbookProtection workbookAlgorithmName="SHA-512" workbookHashValue="iVYYEKWZe/4hFw4wdj5jbc8EtWNz9b+DUIKdQi9uXBpkF16m1Nj1sVY0YL+l2cmIU6/9VlON9b8uSw18XnHUlg==" workbookSaltValue="9lqfuqJGIIwA8R+HsFQ94Q==" workbookSpinCount="100000" lockStructure="1"/>
  <bookViews>
    <workbookView minimized="1" xWindow="0" yWindow="0" windowWidth="28800" windowHeight="130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<sst xmlns="http://schemas.openxmlformats.org/spreadsheetml/2006/main" count="228" uniqueCount="113">
  <si>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</si>
  <si>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</si>
  <si>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</si>
  <si>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</si>
  <si>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</si>
  <si>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</si>
  <si>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</si>
  <si>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</si>
  <si>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</si>
  <si>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</si>
  <si>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</si>
  <si>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</si>
  <si>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</si>
  <si>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</si>
  <si>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</si>
  <si>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</si>
  <si>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</si>
  <si>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</si>
  <si>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</si>
  <si>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</si>
  <si>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</si>
  <si>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</si>
  <si>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</si>
  <si>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</si>
  <si>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</si>
  <si>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</si>
  <si>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</si>
  <si>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</si>
  <si>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</si>
  <si>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</si>
  <si>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</si>
  <si>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</si>
  <si>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</si>
  <si>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</si>
  <si>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</si>
  <si>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</si>
  <si>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</si>
  <si>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</si>
  <si>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</si>
  <si>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</si>
  <si>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</si>
  <si>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</si>
  <si>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</si>
  <si>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</si>
  <si>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</si>
  <si>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</si>
  <si>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</si>
  <si>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</si>
  <si>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</si>
  <si>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</si>
  <si>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</si>
  <si>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</si>
  <si>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</si>
  <si>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</si>
  <si>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</si>
  <si>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</si>
  <si>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</si>
  <si>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</si>
  <si>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</si>
  <si>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</si>
  <si>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</si>
  <si>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</si>
  <si>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</si>
  <si>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</si>
  <si>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</si>
  <si>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</si>
  <si>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</si>
  <si>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</si>
  <si>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</si>
  <si>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</si>
  <si>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</si>
  <si>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</si>
  <si>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</si>
  <si>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</si>
  <si>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</si>
  <si>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</si>
  <si>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</si>
  <si>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</si>
  <si>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</si>
  <si>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</si>
  <si>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</si>
  <si>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</si>
  <si>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</si>
  <si>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</si>
  <si>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</si>
  <si>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</si>
  <si>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</si>
  <si>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</si>
  <si>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</si>
  <si>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</si>
  <si>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</si>
  <si>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</si>
  <si>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</si>
  <si>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紀北町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</si>
  <si>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</si>
  <si>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</si>
  <si>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</si>
  <si>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</si>
  <si>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</si>
  <si>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</si>
  <si>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</si>
  <si>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</si>
  <si>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</si>
  <si>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</si>
  <si>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</si>
  <si>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</si>
  <si>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</si>
  <si>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</si>
  <si>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</si>
  <si>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</si>
  <si>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全体的な総括としては、現状では経営の健全性は確保されていると判断できるが、施設・管路の老朽化が進行しつつあり、有収率についても低い状況となっている。このため、料金水準の見直しも視野に入れつつ、計画的な管路・施設の更新を行っていくようにする必要がある。</t>
    <rPh sb="1" eb="4">
      <t>ゼンタイテキ</t>
    </rPh>
    <rPh sb="5" eb="7">
      <t>ソウカツ</t>
    </rPh>
    <rPh sb="12" eb="14">
      <t>ゲンジョウ</t>
    </rPh>
    <rPh sb="16" eb="18">
      <t>ケイエイ</t>
    </rPh>
    <rPh sb="19" eb="22">
      <t>ケンゼンセイ</t>
    </rPh>
    <rPh sb="23" eb="25">
      <t>カクホ</t>
    </rPh>
    <rPh sb="31" eb="33">
      <t>ハンダン</t>
    </rPh>
    <rPh sb="38" eb="40">
      <t>シセツ</t>
    </rPh>
    <rPh sb="41" eb="43">
      <t>カンロ</t>
    </rPh>
    <rPh sb="44" eb="47">
      <t>ロウキュウカ</t>
    </rPh>
    <rPh sb="48" eb="50">
      <t>シンコウ</t>
    </rPh>
    <rPh sb="56" eb="58">
      <t>ユウシュウ</t>
    </rPh>
    <rPh sb="58" eb="59">
      <t>リツ</t>
    </rPh>
    <rPh sb="64" eb="65">
      <t>ヒク</t>
    </rPh>
    <rPh sb="66" eb="68">
      <t>ジョウキョウ</t>
    </rPh>
    <rPh sb="80" eb="82">
      <t>リョウキン</t>
    </rPh>
    <rPh sb="82" eb="84">
      <t>スイジュン</t>
    </rPh>
    <rPh sb="85" eb="87">
      <t>ミナオ</t>
    </rPh>
    <rPh sb="89" eb="91">
      <t>シヤ</t>
    </rPh>
    <rPh sb="92" eb="93">
      <t>イ</t>
    </rPh>
    <rPh sb="97" eb="100">
      <t>ケイカクテキ</t>
    </rPh>
    <rPh sb="101" eb="103">
      <t>カンロ</t>
    </rPh>
    <rPh sb="104" eb="106">
      <t>シセツ</t>
    </rPh>
    <rPh sb="107" eb="109">
      <t>コウシン</t>
    </rPh>
    <rPh sb="110" eb="111">
      <t>オコナ</t>
    </rPh>
    <rPh sb="120" eb="122">
      <t>ヒツヨウ</t>
    </rPh>
    <phoneticPr fontId="4"/>
  </si>
  <si>
    <t>　有形固定資産減価償却率および管路経年化率に関しては、明確な数値基準が無いとされているが、類似団体と比較するとやや高い水準にあり、管路を含む有形固定資産の老朽化が進みつつあることを示唆している。
　管路更新率については、平成30年度においては全国平均を上回るペースで更新を行っていたが、令和1年度において全国平均を下回った。理由としては施設整備に重点を置く年度があるため管路更新率が減少傾向となる。経営が厳しい中ではあるが老朽管の布設替を行うことにより、老朽化の解消と有収率の向上を図っていきたい。</t>
    <rPh sb="1" eb="3">
      <t>ユウケイ</t>
    </rPh>
    <rPh sb="3" eb="5">
      <t>コテイ</t>
    </rPh>
    <rPh sb="5" eb="7">
      <t>シサン</t>
    </rPh>
    <rPh sb="7" eb="9">
      <t>ゲンカ</t>
    </rPh>
    <rPh sb="9" eb="11">
      <t>ショウキャク</t>
    </rPh>
    <rPh sb="11" eb="12">
      <t>リツ</t>
    </rPh>
    <rPh sb="22" eb="23">
      <t>カン</t>
    </rPh>
    <rPh sb="27" eb="29">
      <t>メイカク</t>
    </rPh>
    <rPh sb="30" eb="32">
      <t>スウチ</t>
    </rPh>
    <rPh sb="32" eb="34">
      <t>キジュン</t>
    </rPh>
    <rPh sb="35" eb="36">
      <t>ナ</t>
    </rPh>
    <rPh sb="45" eb="47">
      <t>ルイジ</t>
    </rPh>
    <rPh sb="47" eb="49">
      <t>ダンタイ</t>
    </rPh>
    <rPh sb="50" eb="52">
      <t>ヒカク</t>
    </rPh>
    <rPh sb="57" eb="58">
      <t>タカ</t>
    </rPh>
    <rPh sb="59" eb="61">
      <t>スイジュン</t>
    </rPh>
    <rPh sb="65" eb="67">
      <t>カンロ</t>
    </rPh>
    <rPh sb="68" eb="69">
      <t>フク</t>
    </rPh>
    <rPh sb="70" eb="72">
      <t>ユウケイ</t>
    </rPh>
    <rPh sb="72" eb="74">
      <t>コテイ</t>
    </rPh>
    <rPh sb="74" eb="76">
      <t>シサン</t>
    </rPh>
    <rPh sb="77" eb="80">
      <t>ロウキュウカ</t>
    </rPh>
    <rPh sb="81" eb="82">
      <t>スス</t>
    </rPh>
    <rPh sb="90" eb="92">
      <t>シサ</t>
    </rPh>
    <rPh sb="99" eb="101">
      <t>カンロ</t>
    </rPh>
    <rPh sb="101" eb="103">
      <t>コウシン</t>
    </rPh>
    <rPh sb="103" eb="104">
      <t>リツ</t>
    </rPh>
    <rPh sb="110" eb="112">
      <t>ヘイセイ</t>
    </rPh>
    <rPh sb="114" eb="116">
      <t>ネンド</t>
    </rPh>
    <rPh sb="121" eb="123">
      <t>ゼンコク</t>
    </rPh>
    <rPh sb="123" eb="125">
      <t>ヘイキン</t>
    </rPh>
    <rPh sb="126" eb="127">
      <t>ウワ</t>
    </rPh>
    <rPh sb="127" eb="128">
      <t>マワ</t>
    </rPh>
    <rPh sb="133" eb="135">
      <t>コウシン</t>
    </rPh>
    <rPh sb="136" eb="137">
      <t>オコナ</t>
    </rPh>
    <rPh sb="143" eb="145">
      <t>レイワ</t>
    </rPh>
    <rPh sb="147" eb="148">
      <t>ド</t>
    </rPh>
    <rPh sb="152" eb="154">
      <t>ゼンコク</t>
    </rPh>
    <rPh sb="154" eb="156">
      <t>ヘイキン</t>
    </rPh>
    <rPh sb="157" eb="159">
      <t>シタマワ</t>
    </rPh>
    <rPh sb="162" eb="164">
      <t>リユウ</t>
    </rPh>
    <rPh sb="168" eb="170">
      <t>シセツ</t>
    </rPh>
    <rPh sb="170" eb="172">
      <t>セイビ</t>
    </rPh>
    <rPh sb="173" eb="175">
      <t>ジュウテン</t>
    </rPh>
    <rPh sb="176" eb="177">
      <t>オ</t>
    </rPh>
    <rPh sb="178" eb="180">
      <t>ネンド</t>
    </rPh>
    <rPh sb="185" eb="187">
      <t>カンロ</t>
    </rPh>
    <rPh sb="187" eb="189">
      <t>コウシン</t>
    </rPh>
    <rPh sb="189" eb="190">
      <t>リツ</t>
    </rPh>
    <rPh sb="191" eb="193">
      <t>ゲンショウ</t>
    </rPh>
    <rPh sb="193" eb="195">
      <t>ケイコウ</t>
    </rPh>
    <rPh sb="199" eb="201">
      <t>ケイエイ</t>
    </rPh>
    <rPh sb="202" eb="203">
      <t>キビ</t>
    </rPh>
    <rPh sb="205" eb="206">
      <t>ナカ</t>
    </rPh>
    <rPh sb="211" eb="213">
      <t>ロウキュウ</t>
    </rPh>
    <rPh sb="213" eb="214">
      <t>カン</t>
    </rPh>
    <rPh sb="215" eb="217">
      <t>フセツ</t>
    </rPh>
    <rPh sb="217" eb="218">
      <t>カ</t>
    </rPh>
    <rPh sb="219" eb="220">
      <t>オコナ</t>
    </rPh>
    <rPh sb="227" eb="230">
      <t>ロウキュウカ</t>
    </rPh>
    <rPh sb="231" eb="233">
      <t>カイショウ</t>
    </rPh>
    <rPh sb="241" eb="242">
      <t>ハカ</t>
    </rPh>
    <phoneticPr fontId="4"/>
  </si>
  <si>
    <t>　経常収支比率に関しては、おおむね100%以上を保っているが、平成29年度より右肩下がりとなっている。
　累積欠損金比率に関しては、0%となっており、累積欠損金が発生していない状況である。
　また、流動比率に関しては、100%以上を確保しており、短期的な債務に対する支払い能力は確保できている。
　企業債残高対給水収益比率に関しては、明確な数値基準はないとされているが、類似団体平均値と比較すると料金収入の規模に対しては企業債残高がやや多い水準にあるといえる。このため、料金水準または投資規模が適切であるか、検討する必要がある。
　料金回収率に関しては、類似団体と同等水準ではあるものの、平成27年度より100%を上回っているのが現状である。
　給水原価に関しては、明確な数値基準は無いものとされているが、類似団体と比べると低くなっており、一般的には良い傾向である。
　施設利用率についても明確な数値基準は無いとされているが、類似団体と比べて高くなっており、一般的には良い傾向である。
　有収率は類似団体と比べても低くなっており、このことは収益に結びつかない施設の稼働が常態化しており、その分の動力費や修繕費等の経費が嵩んでいることを示唆している。主な原因としては漏水が考えられることから、老朽化した管路の耐震管への布設替を計画的に進めていくことが極めて重要である。そのことから、平成29年度において管路更新計画を作成しており、計画的に管路更新をしていく。</t>
    <rPh sb="1" eb="3">
      <t>ケイジョウ</t>
    </rPh>
    <rPh sb="3" eb="5">
      <t>シュウシ</t>
    </rPh>
    <rPh sb="5" eb="7">
      <t>ヒリツ</t>
    </rPh>
    <rPh sb="8" eb="9">
      <t>カン</t>
    </rPh>
    <rPh sb="21" eb="23">
      <t>イジョウ</t>
    </rPh>
    <rPh sb="24" eb="25">
      <t>タモ</t>
    </rPh>
    <rPh sb="31" eb="33">
      <t>ヘイセイ</t>
    </rPh>
    <rPh sb="35" eb="37">
      <t>ネンド</t>
    </rPh>
    <rPh sb="39" eb="41">
      <t>ミギカタ</t>
    </rPh>
    <rPh sb="41" eb="42">
      <t>サ</t>
    </rPh>
    <rPh sb="53" eb="55">
      <t>ルイセキ</t>
    </rPh>
    <rPh sb="55" eb="57">
      <t>ケッソン</t>
    </rPh>
    <rPh sb="57" eb="58">
      <t>キン</t>
    </rPh>
    <rPh sb="58" eb="60">
      <t>ヒリツ</t>
    </rPh>
    <rPh sb="61" eb="62">
      <t>カン</t>
    </rPh>
    <rPh sb="75" eb="77">
      <t>ルイセキ</t>
    </rPh>
    <rPh sb="77" eb="80">
      <t>ケッソンキン</t>
    </rPh>
    <rPh sb="81" eb="83">
      <t>ハッセイ</t>
    </rPh>
    <rPh sb="88" eb="90">
      <t>ジョウキョウ</t>
    </rPh>
    <rPh sb="99" eb="101">
      <t>リュウドウ</t>
    </rPh>
    <rPh sb="101" eb="103">
      <t>ヒリツ</t>
    </rPh>
    <rPh sb="104" eb="105">
      <t>カン</t>
    </rPh>
    <rPh sb="113" eb="115">
      <t>イジョウ</t>
    </rPh>
    <rPh sb="116" eb="118">
      <t>カクホ</t>
    </rPh>
    <rPh sb="123" eb="126">
      <t>タンキテキ</t>
    </rPh>
    <rPh sb="127" eb="129">
      <t>サイム</t>
    </rPh>
    <rPh sb="130" eb="131">
      <t>タイ</t>
    </rPh>
    <rPh sb="133" eb="135">
      <t>シハラ</t>
    </rPh>
    <rPh sb="136" eb="138">
      <t>ノウリョク</t>
    </rPh>
    <rPh sb="139" eb="141">
      <t>カクホ</t>
    </rPh>
    <rPh sb="149" eb="151">
      <t>キギョウ</t>
    </rPh>
    <rPh sb="151" eb="152">
      <t>サイ</t>
    </rPh>
    <rPh sb="152" eb="154">
      <t>ザンダカ</t>
    </rPh>
    <rPh sb="154" eb="155">
      <t>タイ</t>
    </rPh>
    <rPh sb="155" eb="157">
      <t>キュウスイ</t>
    </rPh>
    <rPh sb="157" eb="159">
      <t>シュウエキ</t>
    </rPh>
    <rPh sb="159" eb="161">
      <t>ヒリツ</t>
    </rPh>
    <rPh sb="162" eb="163">
      <t>カン</t>
    </rPh>
    <rPh sb="167" eb="169">
      <t>メイカク</t>
    </rPh>
    <rPh sb="170" eb="172">
      <t>スウチ</t>
    </rPh>
    <rPh sb="172" eb="174">
      <t>キジュン</t>
    </rPh>
    <rPh sb="185" eb="187">
      <t>ルイジ</t>
    </rPh>
    <rPh sb="187" eb="189">
      <t>ダンタイ</t>
    </rPh>
    <rPh sb="189" eb="192">
      <t>ヘイキンチ</t>
    </rPh>
    <rPh sb="193" eb="195">
      <t>ヒカク</t>
    </rPh>
    <rPh sb="198" eb="200">
      <t>リョウキン</t>
    </rPh>
    <rPh sb="200" eb="202">
      <t>シュウニュウ</t>
    </rPh>
    <rPh sb="203" eb="205">
      <t>キボ</t>
    </rPh>
    <rPh sb="206" eb="207">
      <t>タイ</t>
    </rPh>
    <rPh sb="210" eb="212">
      <t>キギョウ</t>
    </rPh>
    <rPh sb="212" eb="213">
      <t>サイ</t>
    </rPh>
    <rPh sb="213" eb="215">
      <t>ザンダカ</t>
    </rPh>
    <rPh sb="218" eb="219">
      <t>オオ</t>
    </rPh>
    <rPh sb="220" eb="222">
      <t>スイジュン</t>
    </rPh>
    <rPh sb="235" eb="237">
      <t>リョウキン</t>
    </rPh>
    <rPh sb="237" eb="239">
      <t>スイジュン</t>
    </rPh>
    <rPh sb="242" eb="244">
      <t>トウシ</t>
    </rPh>
    <rPh sb="244" eb="246">
      <t>キボ</t>
    </rPh>
    <rPh sb="247" eb="249">
      <t>テキセツ</t>
    </rPh>
    <rPh sb="254" eb="256">
      <t>ケントウ</t>
    </rPh>
    <rPh sb="258" eb="260">
      <t>ヒツヨウ</t>
    </rPh>
    <rPh sb="266" eb="268">
      <t>リョウキン</t>
    </rPh>
    <rPh sb="268" eb="270">
      <t>カイシュウ</t>
    </rPh>
    <rPh sb="270" eb="271">
      <t>リツ</t>
    </rPh>
    <rPh sb="272" eb="273">
      <t>カン</t>
    </rPh>
    <rPh sb="277" eb="279">
      <t>ルイジ</t>
    </rPh>
    <rPh sb="279" eb="281">
      <t>ダンタイ</t>
    </rPh>
    <rPh sb="282" eb="284">
      <t>ドウトウ</t>
    </rPh>
    <rPh sb="284" eb="286">
      <t>スイジュン</t>
    </rPh>
    <rPh sb="294" eb="296">
      <t>ヘイセイ</t>
    </rPh>
    <rPh sb="298" eb="300">
      <t>ネンド</t>
    </rPh>
    <rPh sb="315" eb="317">
      <t>ゲンジョウ</t>
    </rPh>
    <rPh sb="323" eb="325">
      <t>キュウスイ</t>
    </rPh>
    <rPh sb="325" eb="327">
      <t>ゲンカ</t>
    </rPh>
    <rPh sb="328" eb="329">
      <t>カン</t>
    </rPh>
    <rPh sb="333" eb="335">
      <t>メイカク</t>
    </rPh>
    <rPh sb="336" eb="338">
      <t>スウチ</t>
    </rPh>
    <rPh sb="338" eb="340">
      <t>キジュン</t>
    </rPh>
    <rPh sb="341" eb="342">
      <t>ナ</t>
    </rPh>
    <rPh sb="353" eb="355">
      <t>ルイジ</t>
    </rPh>
    <rPh sb="355" eb="357">
      <t>ダンタイ</t>
    </rPh>
    <rPh sb="358" eb="359">
      <t>クラヒクケイコウイッパンテキヨケイコウシセツリヨウリツメイカクスウチキジュンナルイジダンタイヒカクタカスウチイッパンテキヨケイコウユウシュウリツルイジダンタイクラヒクジョウキョウシュウエキシセツカドウオオシメドウリョクヒシュウゼンヒケイヒカサケッカロウスイシュゲンインカンガテキセツキボロウキュウカンタイシンカンフセツガオコナロウスイヨクセイキワジュウヨウ</t>
    </rPh>
    <rPh sb="362" eb="363">
      <t>ヒク</t>
    </rPh>
    <rPh sb="370" eb="373">
      <t>イッパンテキ</t>
    </rPh>
    <rPh sb="375" eb="376">
      <t>ヨ</t>
    </rPh>
    <rPh sb="377" eb="379">
      <t>ケイコウ</t>
    </rPh>
    <rPh sb="385" eb="387">
      <t>シセツ</t>
    </rPh>
    <rPh sb="387" eb="390">
      <t>リヨウリツ</t>
    </rPh>
    <rPh sb="395" eb="397">
      <t>メイカク</t>
    </rPh>
    <rPh sb="398" eb="400">
      <t>スウチ</t>
    </rPh>
    <rPh sb="400" eb="402">
      <t>キジュン</t>
    </rPh>
    <rPh sb="403" eb="404">
      <t>ナ</t>
    </rPh>
    <rPh sb="413" eb="415">
      <t>ルイジ</t>
    </rPh>
    <rPh sb="415" eb="417">
      <t>ダンタイ</t>
    </rPh>
    <rPh sb="418" eb="419">
      <t>クラ</t>
    </rPh>
    <rPh sb="421" eb="422">
      <t>タカ</t>
    </rPh>
    <rPh sb="429" eb="432">
      <t>イッパンテキ</t>
    </rPh>
    <rPh sb="434" eb="435">
      <t>ヨ</t>
    </rPh>
    <rPh sb="436" eb="438">
      <t>ケイコウ</t>
    </rPh>
    <rPh sb="444" eb="446">
      <t>ユウシュウ</t>
    </rPh>
    <rPh sb="446" eb="447">
      <t>リツ</t>
    </rPh>
    <rPh sb="448" eb="450">
      <t>ルイジ</t>
    </rPh>
    <rPh sb="450" eb="452">
      <t>ダンタイ</t>
    </rPh>
    <rPh sb="453" eb="454">
      <t>クラ</t>
    </rPh>
    <rPh sb="457" eb="458">
      <t>ヒク</t>
    </rPh>
    <rPh sb="470" eb="472">
      <t>シュウエキ</t>
    </rPh>
    <rPh sb="473" eb="474">
      <t>ムス</t>
    </rPh>
    <rPh sb="479" eb="481">
      <t>シセツ</t>
    </rPh>
    <rPh sb="482" eb="484">
      <t>カドウ</t>
    </rPh>
    <rPh sb="485" eb="488">
      <t>ジョウタイカ</t>
    </rPh>
    <rPh sb="495" eb="496">
      <t>ブン</t>
    </rPh>
    <rPh sb="497" eb="499">
      <t>ドウリョク</t>
    </rPh>
    <rPh sb="499" eb="500">
      <t>ヒ</t>
    </rPh>
    <rPh sb="501" eb="504">
      <t>シュウゼンヒ</t>
    </rPh>
    <rPh sb="504" eb="505">
      <t>トウ</t>
    </rPh>
    <rPh sb="506" eb="508">
      <t>ケイヒ</t>
    </rPh>
    <rPh sb="509" eb="510">
      <t>カサ</t>
    </rPh>
    <rPh sb="517" eb="519">
      <t>シサ</t>
    </rPh>
    <rPh sb="524" eb="525">
      <t>オモ</t>
    </rPh>
    <rPh sb="526" eb="528">
      <t>ゲンイン</t>
    </rPh>
    <rPh sb="532" eb="534">
      <t>ロウスイ</t>
    </rPh>
    <rPh sb="535" eb="536">
      <t>カンガ</t>
    </rPh>
    <rPh sb="545" eb="548">
      <t>ロウキュウカ</t>
    </rPh>
    <rPh sb="550" eb="552">
      <t>カンロ</t>
    </rPh>
    <rPh sb="553" eb="555">
      <t>タイシン</t>
    </rPh>
    <rPh sb="555" eb="556">
      <t>カン</t>
    </rPh>
    <rPh sb="558" eb="560">
      <t>フセツ</t>
    </rPh>
    <rPh sb="560" eb="561">
      <t>ガ</t>
    </rPh>
    <rPh sb="562" eb="565">
      <t>ケイカクテキ</t>
    </rPh>
    <rPh sb="566" eb="567">
      <t>スス</t>
    </rPh>
    <rPh sb="574" eb="575">
      <t>キワ</t>
    </rPh>
    <rPh sb="577" eb="579">
      <t>ジュウヨウ</t>
    </rPh>
    <rPh sb="590" eb="592">
      <t>ヘイセイ</t>
    </rPh>
    <rPh sb="594" eb="596">
      <t>ネンド</t>
    </rPh>
    <rPh sb="600" eb="602">
      <t>カンロ</t>
    </rPh>
    <rPh sb="602" eb="604">
      <t>コウシン</t>
    </rPh>
    <rPh sb="604" eb="606">
      <t>ケイカク</t>
    </rPh>
    <rPh sb="607" eb="609">
      <t>サクセイ</t>
    </rPh>
    <rPh sb="614" eb="617">
      <t>ケイカクテキ</t>
    </rPh>
    <rPh sb="618" eb="620">
      <t>カンロ</t>
    </rPh>
    <rPh sb="620" eb="622">
      <t>コウシン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</si>
</sst>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formatCode="#,##0.00;&quot;△&quot;#,##0.00;&quot;-&quot;">
                  <c:v>0.87</c:v>
                </c:pt>
                <c:pt idx="4" formatCode="#,##0.00;&quot;△&quot;#,##0.00;&quot;-&quot;">
                  <c:v>0.43</c:v>
                </c:pt>
              </c:numCache>
            </c:numRef>
          </c:val>
          <c:extLst xmlns:c16r2="http://schemas.microsoft.com/office/drawing/2015/06/chart">
            <c:ext xmlns:c16="http://schemas.microsoft.com/office/drawing/2014/chart" uri="{C3380CC4-5D6E-409C-BE32-E72D297353CC}">
              <c16:uniqueId val="{00000000-05DA-4A58-960F-7F806D109E1A}"/>
            </c:ext>
          </c:extLst>
        </c:ser>
        <c:dLbls>
          <c:showLegendKey val="0"/>
          <c:showVal val="0"/>
          <c:showCatName val="0"/>
          <c:showSerName val="0"/>
          <c:showPercent val="0"/>
          <c:showBubbleSize val="0"/>
        </c:dLbls>
        <c:gapWidth val="150"/>
        <c:axId val="270870000"/>
        <c:axId val="367263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0.99</c:v>
                </c:pt>
                <c:pt idx="1">
                  <c:v>0.71</c:v>
                </c:pt>
                <c:pt idx="2">
                  <c:v>0.54</c:v>
                </c:pt>
                <c:pt idx="3">
                  <c:v>0.5</c:v>
                </c:pt>
                <c:pt idx="4">
                  <c:v>0.52</c:v>
                </c:pt>
              </c:numCache>
            </c:numRef>
          </c:val>
          <c:smooth val="0"/>
          <c:extLst xmlns:c16r2="http://schemas.microsoft.com/office/drawing/2015/06/chart">
            <c:ext xmlns:c16="http://schemas.microsoft.com/office/drawing/2014/chart" uri="{C3380CC4-5D6E-409C-BE32-E72D297353CC}">
              <c16:uniqueId val="{00000001-05DA-4A58-960F-7F806D109E1A}"/>
            </c:ext>
          </c:extLst>
        </c:ser>
        <c:dLbls>
          <c:showLegendKey val="0"/>
          <c:showVal val="0"/>
          <c:showCatName val="0"/>
          <c:showSerName val="0"/>
          <c:showPercent val="0"/>
          <c:showBubbleSize val="0"/>
        </c:dLbls>
        <c:marker val="1"/>
        <c:smooth val="0"/>
        <c:axId val="270870000"/>
        <c:axId val="367263720"/>
      </c:lineChart>
      <c:dateAx>
        <c:axId val="270870000"/>
        <c:scaling>
          <c:orientation val="minMax"/>
        </c:scaling>
        <c:delete val="1"/>
        <c:axPos val="b"/>
        <c:numFmt formatCode="&quot;H&quot;yy" sourceLinked="1"/>
        <c:majorTickMark val="none"/>
        <c:minorTickMark val="none"/>
        <c:tickLblPos val="none"/>
        <c:crossAx val="367263720"/>
        <c:crosses val="autoZero"/>
        <c:auto val="1"/>
        <c:lblOffset val="100"/>
        <c:baseTimeUnit val="years"/>
      </c:dateAx>
      <c:valAx>
        <c:axId val="367263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087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104.78</c:v>
                </c:pt>
                <c:pt idx="1">
                  <c:v>106.16</c:v>
                </c:pt>
                <c:pt idx="2">
                  <c:v>107.41</c:v>
                </c:pt>
                <c:pt idx="3">
                  <c:v>104.36</c:v>
                </c:pt>
                <c:pt idx="4">
                  <c:v>102.22</c:v>
                </c:pt>
              </c:numCache>
            </c:numRef>
          </c:val>
          <c:extLst xmlns:c16r2="http://schemas.microsoft.com/office/drawing/2015/06/chart">
            <c:ext xmlns:c16="http://schemas.microsoft.com/office/drawing/2014/chart" uri="{C3380CC4-5D6E-409C-BE32-E72D297353CC}">
              <c16:uniqueId val="{00000000-0B19-4092-8EBF-E68727CC2ED0}"/>
            </c:ext>
          </c:extLst>
        </c:ser>
        <c:dLbls>
          <c:showLegendKey val="0"/>
          <c:showVal val="0"/>
          <c:showCatName val="0"/>
          <c:showSerName val="0"/>
          <c:showPercent val="0"/>
          <c:showBubbleSize val="0"/>
        </c:dLbls>
        <c:gapWidth val="150"/>
        <c:axId val="266775840"/>
        <c:axId val="269450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111.21</c:v>
                </c:pt>
                <c:pt idx="1">
                  <c:v>111.71</c:v>
                </c:pt>
                <c:pt idx="2">
                  <c:v>110.05</c:v>
                </c:pt>
                <c:pt idx="3">
                  <c:v>108.87</c:v>
                </c:pt>
                <c:pt idx="4">
                  <c:v>108.61</c:v>
                </c:pt>
              </c:numCache>
            </c:numRef>
          </c:val>
          <c:smooth val="0"/>
          <c:extLst xmlns:c16r2="http://schemas.microsoft.com/office/drawing/2015/06/chart">
            <c:ext xmlns:c16="http://schemas.microsoft.com/office/drawing/2014/chart" uri="{C3380CC4-5D6E-409C-BE32-E72D297353CC}">
              <c16:uniqueId val="{00000001-0B19-4092-8EBF-E68727CC2ED0}"/>
            </c:ext>
          </c:extLst>
        </c:ser>
        <c:dLbls>
          <c:showLegendKey val="0"/>
          <c:showVal val="0"/>
          <c:showCatName val="0"/>
          <c:showSerName val="0"/>
          <c:showPercent val="0"/>
          <c:showBubbleSize val="0"/>
        </c:dLbls>
        <c:marker val="1"/>
        <c:smooth val="0"/>
        <c:axId val="266775840"/>
        <c:axId val="269450088"/>
      </c:lineChart>
      <c:dateAx>
        <c:axId val="266775840"/>
        <c:scaling>
          <c:orientation val="minMax"/>
        </c:scaling>
        <c:delete val="1"/>
        <c:axPos val="b"/>
        <c:numFmt formatCode="&quot;H&quot;yy" sourceLinked="1"/>
        <c:majorTickMark val="none"/>
        <c:minorTickMark val="none"/>
        <c:tickLblPos val="none"/>
        <c:crossAx val="269450088"/>
        <c:crosses val="autoZero"/>
        <c:auto val="1"/>
        <c:lblOffset val="100"/>
        <c:baseTimeUnit val="years"/>
      </c:dateAx>
      <c:valAx>
        <c:axId val="2694500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6677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51.18</c:v>
                </c:pt>
                <c:pt idx="1">
                  <c:v>52.09</c:v>
                </c:pt>
                <c:pt idx="2">
                  <c:v>53.12</c:v>
                </c:pt>
                <c:pt idx="3">
                  <c:v>53.92</c:v>
                </c:pt>
                <c:pt idx="4">
                  <c:v>55.64</c:v>
                </c:pt>
              </c:numCache>
            </c:numRef>
          </c:val>
          <c:extLst xmlns:c16r2="http://schemas.microsoft.com/office/drawing/2015/06/chart">
            <c:ext xmlns:c16="http://schemas.microsoft.com/office/drawing/2014/chart" uri="{C3380CC4-5D6E-409C-BE32-E72D297353CC}">
              <c16:uniqueId val="{00000000-FA91-4C7C-8C0D-31DF5612883C}"/>
            </c:ext>
          </c:extLst>
        </c:ser>
        <c:dLbls>
          <c:showLegendKey val="0"/>
          <c:showVal val="0"/>
          <c:showCatName val="0"/>
          <c:showSerName val="0"/>
          <c:showPercent val="0"/>
          <c:showBubbleSize val="0"/>
        </c:dLbls>
        <c:gapWidth val="150"/>
        <c:axId val="370393544"/>
        <c:axId val="370393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47.46</c:v>
                </c:pt>
                <c:pt idx="1">
                  <c:v>48.49</c:v>
                </c:pt>
                <c:pt idx="2">
                  <c:v>48.05</c:v>
                </c:pt>
                <c:pt idx="3">
                  <c:v>48.87</c:v>
                </c:pt>
                <c:pt idx="4">
                  <c:v>49.92</c:v>
                </c:pt>
              </c:numCache>
            </c:numRef>
          </c:val>
          <c:smooth val="0"/>
          <c:extLst xmlns:c16r2="http://schemas.microsoft.com/office/drawing/2015/06/chart">
            <c:ext xmlns:c16="http://schemas.microsoft.com/office/drawing/2014/chart" uri="{C3380CC4-5D6E-409C-BE32-E72D297353CC}">
              <c16:uniqueId val="{00000001-FA91-4C7C-8C0D-31DF5612883C}"/>
            </c:ext>
          </c:extLst>
        </c:ser>
        <c:dLbls>
          <c:showLegendKey val="0"/>
          <c:showVal val="0"/>
          <c:showCatName val="0"/>
          <c:showSerName val="0"/>
          <c:showPercent val="0"/>
          <c:showBubbleSize val="0"/>
        </c:dLbls>
        <c:marker val="1"/>
        <c:smooth val="0"/>
        <c:axId val="370393544"/>
        <c:axId val="370393936"/>
      </c:lineChart>
      <c:dateAx>
        <c:axId val="370393544"/>
        <c:scaling>
          <c:orientation val="minMax"/>
        </c:scaling>
        <c:delete val="1"/>
        <c:axPos val="b"/>
        <c:numFmt formatCode="&quot;H&quot;yy" sourceLinked="1"/>
        <c:majorTickMark val="none"/>
        <c:minorTickMark val="none"/>
        <c:tickLblPos val="none"/>
        <c:crossAx val="370393936"/>
        <c:crosses val="autoZero"/>
        <c:auto val="1"/>
        <c:lblOffset val="100"/>
        <c:baseTimeUnit val="years"/>
      </c:dateAx>
      <c:valAx>
        <c:axId val="37039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393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c:v>0</c:v>
                </c:pt>
                <c:pt idx="3" formatCode="#,##0.00;&quot;△&quot;#,##0.00;&quot;-&quot;">
                  <c:v>24.11</c:v>
                </c:pt>
                <c:pt idx="4" formatCode="#,##0.00;&quot;△&quot;#,##0.00;&quot;-&quot;">
                  <c:v>25.78</c:v>
                </c:pt>
              </c:numCache>
            </c:numRef>
          </c:val>
          <c:extLst xmlns:c16r2="http://schemas.microsoft.com/office/drawing/2015/06/chart">
            <c:ext xmlns:c16="http://schemas.microsoft.com/office/drawing/2014/chart" uri="{C3380CC4-5D6E-409C-BE32-E72D297353CC}">
              <c16:uniqueId val="{00000000-1F1C-48AF-85CB-71CC98E84EB1}"/>
            </c:ext>
          </c:extLst>
        </c:ser>
        <c:dLbls>
          <c:showLegendKey val="0"/>
          <c:showVal val="0"/>
          <c:showCatName val="0"/>
          <c:showSerName val="0"/>
          <c:showPercent val="0"/>
          <c:showBubbleSize val="0"/>
        </c:dLbls>
        <c:gapWidth val="150"/>
        <c:axId val="370395112"/>
        <c:axId val="370395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12.79</c:v>
                </c:pt>
                <c:pt idx="2">
                  <c:v>13.39</c:v>
                </c:pt>
                <c:pt idx="3">
                  <c:v>14.85</c:v>
                </c:pt>
                <c:pt idx="4">
                  <c:v>16.88</c:v>
                </c:pt>
              </c:numCache>
            </c:numRef>
          </c:val>
          <c:smooth val="0"/>
          <c:extLst xmlns:c16r2="http://schemas.microsoft.com/office/drawing/2015/06/chart">
            <c:ext xmlns:c16="http://schemas.microsoft.com/office/drawing/2014/chart" uri="{C3380CC4-5D6E-409C-BE32-E72D297353CC}">
              <c16:uniqueId val="{00000001-1F1C-48AF-85CB-71CC98E84EB1}"/>
            </c:ext>
          </c:extLst>
        </c:ser>
        <c:dLbls>
          <c:showLegendKey val="0"/>
          <c:showVal val="0"/>
          <c:showCatName val="0"/>
          <c:showSerName val="0"/>
          <c:showPercent val="0"/>
          <c:showBubbleSize val="0"/>
        </c:dLbls>
        <c:marker val="1"/>
        <c:smooth val="0"/>
        <c:axId val="370395112"/>
        <c:axId val="370395504"/>
      </c:lineChart>
      <c:dateAx>
        <c:axId val="370395112"/>
        <c:scaling>
          <c:orientation val="minMax"/>
        </c:scaling>
        <c:delete val="1"/>
        <c:axPos val="b"/>
        <c:numFmt formatCode="&quot;H&quot;yy" sourceLinked="1"/>
        <c:majorTickMark val="none"/>
        <c:minorTickMark val="none"/>
        <c:tickLblPos val="none"/>
        <c:crossAx val="370395504"/>
        <c:crosses val="autoZero"/>
        <c:auto val="1"/>
        <c:lblOffset val="100"/>
        <c:baseTimeUnit val="years"/>
      </c:dateAx>
      <c:valAx>
        <c:axId val="37039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395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B37-40DC-86E6-575CA998556C}"/>
            </c:ext>
          </c:extLst>
        </c:ser>
        <c:dLbls>
          <c:showLegendKey val="0"/>
          <c:showVal val="0"/>
          <c:showCatName val="0"/>
          <c:showSerName val="0"/>
          <c:showPercent val="0"/>
          <c:showBubbleSize val="0"/>
        </c:dLbls>
        <c:gapWidth val="150"/>
        <c:axId val="366914928"/>
        <c:axId val="366915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1.93</c:v>
                </c:pt>
                <c:pt idx="1">
                  <c:v>1.72</c:v>
                </c:pt>
                <c:pt idx="2">
                  <c:v>2.64</c:v>
                </c:pt>
                <c:pt idx="3">
                  <c:v>3.16</c:v>
                </c:pt>
                <c:pt idx="4">
                  <c:v>3.59</c:v>
                </c:pt>
              </c:numCache>
            </c:numRef>
          </c:val>
          <c:smooth val="0"/>
          <c:extLst xmlns:c16r2="http://schemas.microsoft.com/office/drawing/2015/06/chart">
            <c:ext xmlns:c16="http://schemas.microsoft.com/office/drawing/2014/chart" uri="{C3380CC4-5D6E-409C-BE32-E72D297353CC}">
              <c16:uniqueId val="{00000001-1B37-40DC-86E6-575CA998556C}"/>
            </c:ext>
          </c:extLst>
        </c:ser>
        <c:dLbls>
          <c:showLegendKey val="0"/>
          <c:showVal val="0"/>
          <c:showCatName val="0"/>
          <c:showSerName val="0"/>
          <c:showPercent val="0"/>
          <c:showBubbleSize val="0"/>
        </c:dLbls>
        <c:marker val="1"/>
        <c:smooth val="0"/>
        <c:axId val="366914928"/>
        <c:axId val="366915320"/>
      </c:lineChart>
      <c:dateAx>
        <c:axId val="366914928"/>
        <c:scaling>
          <c:orientation val="minMax"/>
        </c:scaling>
        <c:delete val="1"/>
        <c:axPos val="b"/>
        <c:numFmt formatCode="&quot;H&quot;yy" sourceLinked="1"/>
        <c:majorTickMark val="none"/>
        <c:minorTickMark val="none"/>
        <c:tickLblPos val="none"/>
        <c:crossAx val="366915320"/>
        <c:crosses val="autoZero"/>
        <c:auto val="1"/>
        <c:lblOffset val="100"/>
        <c:baseTimeUnit val="years"/>
      </c:dateAx>
      <c:valAx>
        <c:axId val="3669153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691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202.75</c:v>
                </c:pt>
                <c:pt idx="1">
                  <c:v>172.99</c:v>
                </c:pt>
                <c:pt idx="2">
                  <c:v>191.47</c:v>
                </c:pt>
                <c:pt idx="3">
                  <c:v>190.64</c:v>
                </c:pt>
                <c:pt idx="4">
                  <c:v>188.25</c:v>
                </c:pt>
              </c:numCache>
            </c:numRef>
          </c:val>
          <c:extLst xmlns:c16r2="http://schemas.microsoft.com/office/drawing/2015/06/chart">
            <c:ext xmlns:c16="http://schemas.microsoft.com/office/drawing/2014/chart" uri="{C3380CC4-5D6E-409C-BE32-E72D297353CC}">
              <c16:uniqueId val="{00000000-5E7D-4AB6-81EC-0458F94C68E3}"/>
            </c:ext>
          </c:extLst>
        </c:ser>
        <c:dLbls>
          <c:showLegendKey val="0"/>
          <c:showVal val="0"/>
          <c:showCatName val="0"/>
          <c:showSerName val="0"/>
          <c:showPercent val="0"/>
          <c:showBubbleSize val="0"/>
        </c:dLbls>
        <c:gapWidth val="150"/>
        <c:axId val="366916496"/>
        <c:axId val="366916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391.54</c:v>
                </c:pt>
                <c:pt idx="1">
                  <c:v>384.34</c:v>
                </c:pt>
                <c:pt idx="2">
                  <c:v>359.47</c:v>
                </c:pt>
                <c:pt idx="3">
                  <c:v>369.69</c:v>
                </c:pt>
                <c:pt idx="4">
                  <c:v>379.08</c:v>
                </c:pt>
              </c:numCache>
            </c:numRef>
          </c:val>
          <c:smooth val="0"/>
          <c:extLst xmlns:c16r2="http://schemas.microsoft.com/office/drawing/2015/06/chart">
            <c:ext xmlns:c16="http://schemas.microsoft.com/office/drawing/2014/chart" uri="{C3380CC4-5D6E-409C-BE32-E72D297353CC}">
              <c16:uniqueId val="{00000001-5E7D-4AB6-81EC-0458F94C68E3}"/>
            </c:ext>
          </c:extLst>
        </c:ser>
        <c:dLbls>
          <c:showLegendKey val="0"/>
          <c:showVal val="0"/>
          <c:showCatName val="0"/>
          <c:showSerName val="0"/>
          <c:showPercent val="0"/>
          <c:showBubbleSize val="0"/>
        </c:dLbls>
        <c:marker val="1"/>
        <c:smooth val="0"/>
        <c:axId val="366916496"/>
        <c:axId val="366916888"/>
      </c:lineChart>
      <c:dateAx>
        <c:axId val="366916496"/>
        <c:scaling>
          <c:orientation val="minMax"/>
        </c:scaling>
        <c:delete val="1"/>
        <c:axPos val="b"/>
        <c:numFmt formatCode="&quot;H&quot;yy" sourceLinked="1"/>
        <c:majorTickMark val="none"/>
        <c:minorTickMark val="none"/>
        <c:tickLblPos val="none"/>
        <c:crossAx val="366916888"/>
        <c:crosses val="autoZero"/>
        <c:auto val="1"/>
        <c:lblOffset val="100"/>
        <c:baseTimeUnit val="years"/>
      </c:dateAx>
      <c:valAx>
        <c:axId val="3669168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691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478.77</c:v>
                </c:pt>
                <c:pt idx="1">
                  <c:v>487.16</c:v>
                </c:pt>
                <c:pt idx="2">
                  <c:v>502.52</c:v>
                </c:pt>
                <c:pt idx="3">
                  <c:v>502.61</c:v>
                </c:pt>
                <c:pt idx="4">
                  <c:v>493.74</c:v>
                </c:pt>
              </c:numCache>
            </c:numRef>
          </c:val>
          <c:extLst xmlns:c16r2="http://schemas.microsoft.com/office/drawing/2015/06/chart">
            <c:ext xmlns:c16="http://schemas.microsoft.com/office/drawing/2014/chart" uri="{C3380CC4-5D6E-409C-BE32-E72D297353CC}">
              <c16:uniqueId val="{00000000-7D4F-40B4-A5EF-C390A0EAC274}"/>
            </c:ext>
          </c:extLst>
        </c:ser>
        <c:dLbls>
          <c:showLegendKey val="0"/>
          <c:showVal val="0"/>
          <c:showCatName val="0"/>
          <c:showSerName val="0"/>
          <c:showPercent val="0"/>
          <c:showBubbleSize val="0"/>
        </c:dLbls>
        <c:gapWidth val="150"/>
        <c:axId val="366918064"/>
        <c:axId val="366918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386.97</c:v>
                </c:pt>
                <c:pt idx="1">
                  <c:v>380.58</c:v>
                </c:pt>
                <c:pt idx="2">
                  <c:v>401.79</c:v>
                </c:pt>
                <c:pt idx="3">
                  <c:v>402.99</c:v>
                </c:pt>
                <c:pt idx="4">
                  <c:v>398.98</c:v>
                </c:pt>
              </c:numCache>
            </c:numRef>
          </c:val>
          <c:smooth val="0"/>
          <c:extLst xmlns:c16r2="http://schemas.microsoft.com/office/drawing/2015/06/chart">
            <c:ext xmlns:c16="http://schemas.microsoft.com/office/drawing/2014/chart" uri="{C3380CC4-5D6E-409C-BE32-E72D297353CC}">
              <c16:uniqueId val="{00000001-7D4F-40B4-A5EF-C390A0EAC274}"/>
            </c:ext>
          </c:extLst>
        </c:ser>
        <c:dLbls>
          <c:showLegendKey val="0"/>
          <c:showVal val="0"/>
          <c:showCatName val="0"/>
          <c:showSerName val="0"/>
          <c:showPercent val="0"/>
          <c:showBubbleSize val="0"/>
        </c:dLbls>
        <c:marker val="1"/>
        <c:smooth val="0"/>
        <c:axId val="366918064"/>
        <c:axId val="366918456"/>
      </c:lineChart>
      <c:dateAx>
        <c:axId val="366918064"/>
        <c:scaling>
          <c:orientation val="minMax"/>
        </c:scaling>
        <c:delete val="1"/>
        <c:axPos val="b"/>
        <c:numFmt formatCode="&quot;H&quot;yy" sourceLinked="1"/>
        <c:majorTickMark val="none"/>
        <c:minorTickMark val="none"/>
        <c:tickLblPos val="none"/>
        <c:crossAx val="366918456"/>
        <c:crosses val="autoZero"/>
        <c:auto val="1"/>
        <c:lblOffset val="100"/>
        <c:baseTimeUnit val="years"/>
      </c:dateAx>
      <c:valAx>
        <c:axId val="3669184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691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101.31</c:v>
                </c:pt>
                <c:pt idx="1">
                  <c:v>103.76</c:v>
                </c:pt>
                <c:pt idx="2">
                  <c:v>105.55</c:v>
                </c:pt>
                <c:pt idx="3">
                  <c:v>102.17</c:v>
                </c:pt>
                <c:pt idx="4">
                  <c:v>100.05</c:v>
                </c:pt>
              </c:numCache>
            </c:numRef>
          </c:val>
          <c:extLst xmlns:c16r2="http://schemas.microsoft.com/office/drawing/2015/06/chart">
            <c:ext xmlns:c16="http://schemas.microsoft.com/office/drawing/2014/chart" uri="{C3380CC4-5D6E-409C-BE32-E72D297353CC}">
              <c16:uniqueId val="{00000000-FB09-4784-8D92-985CF1011167}"/>
            </c:ext>
          </c:extLst>
        </c:ser>
        <c:dLbls>
          <c:showLegendKey val="0"/>
          <c:showVal val="0"/>
          <c:showCatName val="0"/>
          <c:showSerName val="0"/>
          <c:showPercent val="0"/>
          <c:showBubbleSize val="0"/>
        </c:dLbls>
        <c:gapWidth val="150"/>
        <c:axId val="367181984"/>
        <c:axId val="367182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101.72</c:v>
                </c:pt>
                <c:pt idx="1">
                  <c:v>102.38</c:v>
                </c:pt>
                <c:pt idx="2">
                  <c:v>100.12</c:v>
                </c:pt>
                <c:pt idx="3">
                  <c:v>98.66</c:v>
                </c:pt>
                <c:pt idx="4">
                  <c:v>98.64</c:v>
                </c:pt>
              </c:numCache>
            </c:numRef>
          </c:val>
          <c:smooth val="0"/>
          <c:extLst xmlns:c16r2="http://schemas.microsoft.com/office/drawing/2015/06/chart">
            <c:ext xmlns:c16="http://schemas.microsoft.com/office/drawing/2014/chart" uri="{C3380CC4-5D6E-409C-BE32-E72D297353CC}">
              <c16:uniqueId val="{00000001-FB09-4784-8D92-985CF1011167}"/>
            </c:ext>
          </c:extLst>
        </c:ser>
        <c:dLbls>
          <c:showLegendKey val="0"/>
          <c:showVal val="0"/>
          <c:showCatName val="0"/>
          <c:showSerName val="0"/>
          <c:showPercent val="0"/>
          <c:showBubbleSize val="0"/>
        </c:dLbls>
        <c:marker val="1"/>
        <c:smooth val="0"/>
        <c:axId val="367181984"/>
        <c:axId val="367182376"/>
      </c:lineChart>
      <c:dateAx>
        <c:axId val="367181984"/>
        <c:scaling>
          <c:orientation val="minMax"/>
        </c:scaling>
        <c:delete val="1"/>
        <c:axPos val="b"/>
        <c:numFmt formatCode="&quot;H&quot;yy" sourceLinked="1"/>
        <c:majorTickMark val="none"/>
        <c:minorTickMark val="none"/>
        <c:tickLblPos val="none"/>
        <c:crossAx val="367182376"/>
        <c:crosses val="autoZero"/>
        <c:auto val="1"/>
        <c:lblOffset val="100"/>
        <c:baseTimeUnit val="years"/>
      </c:dateAx>
      <c:valAx>
        <c:axId val="367182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18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139.41999999999999</c:v>
                </c:pt>
                <c:pt idx="1">
                  <c:v>136.63999999999999</c:v>
                </c:pt>
                <c:pt idx="2">
                  <c:v>134.84</c:v>
                </c:pt>
                <c:pt idx="3">
                  <c:v>139.94999999999999</c:v>
                </c:pt>
                <c:pt idx="4">
                  <c:v>143.01</c:v>
                </c:pt>
              </c:numCache>
            </c:numRef>
          </c:val>
          <c:extLst xmlns:c16r2="http://schemas.microsoft.com/office/drawing/2015/06/chart">
            <c:ext xmlns:c16="http://schemas.microsoft.com/office/drawing/2014/chart" uri="{C3380CC4-5D6E-409C-BE32-E72D297353CC}">
              <c16:uniqueId val="{00000000-CA50-4D0E-A7AF-B1FAECFBE3E2}"/>
            </c:ext>
          </c:extLst>
        </c:ser>
        <c:dLbls>
          <c:showLegendKey val="0"/>
          <c:showVal val="0"/>
          <c:showCatName val="0"/>
          <c:showSerName val="0"/>
          <c:showPercent val="0"/>
          <c:showBubbleSize val="0"/>
        </c:dLbls>
        <c:gapWidth val="150"/>
        <c:axId val="367183552"/>
        <c:axId val="367183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168.2</c:v>
                </c:pt>
                <c:pt idx="1">
                  <c:v>168.67</c:v>
                </c:pt>
                <c:pt idx="2">
                  <c:v>174.97</c:v>
                </c:pt>
                <c:pt idx="3">
                  <c:v>178.59</c:v>
                </c:pt>
                <c:pt idx="4">
                  <c:v>178.92</c:v>
                </c:pt>
              </c:numCache>
            </c:numRef>
          </c:val>
          <c:smooth val="0"/>
          <c:extLst xmlns:c16r2="http://schemas.microsoft.com/office/drawing/2015/06/chart">
            <c:ext xmlns:c16="http://schemas.microsoft.com/office/drawing/2014/chart" uri="{C3380CC4-5D6E-409C-BE32-E72D297353CC}">
              <c16:uniqueId val="{00000001-CA50-4D0E-A7AF-B1FAECFBE3E2}"/>
            </c:ext>
          </c:extLst>
        </c:ser>
        <c:dLbls>
          <c:showLegendKey val="0"/>
          <c:showVal val="0"/>
          <c:showCatName val="0"/>
          <c:showSerName val="0"/>
          <c:showPercent val="0"/>
          <c:showBubbleSize val="0"/>
        </c:dLbls>
        <c:marker val="1"/>
        <c:smooth val="0"/>
        <c:axId val="367183552"/>
        <c:axId val="367183944"/>
      </c:lineChart>
      <c:dateAx>
        <c:axId val="367183552"/>
        <c:scaling>
          <c:orientation val="minMax"/>
        </c:scaling>
        <c:delete val="1"/>
        <c:axPos val="b"/>
        <c:numFmt formatCode="&quot;H&quot;yy" sourceLinked="1"/>
        <c:majorTickMark val="none"/>
        <c:minorTickMark val="none"/>
        <c:tickLblPos val="none"/>
        <c:crossAx val="367183944"/>
        <c:crosses val="autoZero"/>
        <c:auto val="1"/>
        <c:lblOffset val="100"/>
        <c:baseTimeUnit val="years"/>
      </c:dateAx>
      <c:valAx>
        <c:axId val="367183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18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74.349999999999994</c:v>
                </c:pt>
                <c:pt idx="1">
                  <c:v>74.849999999999994</c:v>
                </c:pt>
                <c:pt idx="2">
                  <c:v>72.47</c:v>
                </c:pt>
                <c:pt idx="3">
                  <c:v>70.55</c:v>
                </c:pt>
                <c:pt idx="4">
                  <c:v>70.27</c:v>
                </c:pt>
              </c:numCache>
            </c:numRef>
          </c:val>
          <c:extLst xmlns:c16r2="http://schemas.microsoft.com/office/drawing/2015/06/chart">
            <c:ext xmlns:c16="http://schemas.microsoft.com/office/drawing/2014/chart" uri="{C3380CC4-5D6E-409C-BE32-E72D297353CC}">
              <c16:uniqueId val="{00000000-90F2-49D5-9778-AFF019377957}"/>
            </c:ext>
          </c:extLst>
        </c:ser>
        <c:dLbls>
          <c:showLegendKey val="0"/>
          <c:showVal val="0"/>
          <c:showCatName val="0"/>
          <c:showSerName val="0"/>
          <c:showPercent val="0"/>
          <c:showBubbleSize val="0"/>
        </c:dLbls>
        <c:gapWidth val="150"/>
        <c:axId val="272080928"/>
        <c:axId val="272081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54.77</c:v>
                </c:pt>
                <c:pt idx="1">
                  <c:v>54.92</c:v>
                </c:pt>
                <c:pt idx="2">
                  <c:v>55.63</c:v>
                </c:pt>
                <c:pt idx="3">
                  <c:v>55.03</c:v>
                </c:pt>
                <c:pt idx="4">
                  <c:v>55.14</c:v>
                </c:pt>
              </c:numCache>
            </c:numRef>
          </c:val>
          <c:smooth val="0"/>
          <c:extLst xmlns:c16r2="http://schemas.microsoft.com/office/drawing/2015/06/chart">
            <c:ext xmlns:c16="http://schemas.microsoft.com/office/drawing/2014/chart" uri="{C3380CC4-5D6E-409C-BE32-E72D297353CC}">
              <c16:uniqueId val="{00000001-90F2-49D5-9778-AFF019377957}"/>
            </c:ext>
          </c:extLst>
        </c:ser>
        <c:dLbls>
          <c:showLegendKey val="0"/>
          <c:showVal val="0"/>
          <c:showCatName val="0"/>
          <c:showSerName val="0"/>
          <c:showPercent val="0"/>
          <c:showBubbleSize val="0"/>
        </c:dLbls>
        <c:marker val="1"/>
        <c:smooth val="0"/>
        <c:axId val="272080928"/>
        <c:axId val="272081320"/>
      </c:lineChart>
      <c:dateAx>
        <c:axId val="272080928"/>
        <c:scaling>
          <c:orientation val="minMax"/>
        </c:scaling>
        <c:delete val="1"/>
        <c:axPos val="b"/>
        <c:numFmt formatCode="&quot;H&quot;yy" sourceLinked="1"/>
        <c:majorTickMark val="none"/>
        <c:minorTickMark val="none"/>
        <c:tickLblPos val="none"/>
        <c:crossAx val="272081320"/>
        <c:crosses val="autoZero"/>
        <c:auto val="1"/>
        <c:lblOffset val="100"/>
        <c:baseTimeUnit val="years"/>
      </c:dateAx>
      <c:valAx>
        <c:axId val="272081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208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57.68</c:v>
                </c:pt>
                <c:pt idx="1">
                  <c:v>56.26</c:v>
                </c:pt>
                <c:pt idx="2">
                  <c:v>57.1</c:v>
                </c:pt>
                <c:pt idx="3">
                  <c:v>57.92</c:v>
                </c:pt>
                <c:pt idx="4">
                  <c:v>56.25</c:v>
                </c:pt>
              </c:numCache>
            </c:numRef>
          </c:val>
          <c:extLst xmlns:c16r2="http://schemas.microsoft.com/office/drawing/2015/06/chart">
            <c:ext xmlns:c16="http://schemas.microsoft.com/office/drawing/2014/chart" uri="{C3380CC4-5D6E-409C-BE32-E72D297353CC}">
              <c16:uniqueId val="{00000000-936D-476D-B07D-0638691B8805}"/>
            </c:ext>
          </c:extLst>
        </c:ser>
        <c:dLbls>
          <c:showLegendKey val="0"/>
          <c:showVal val="0"/>
          <c:showCatName val="0"/>
          <c:showSerName val="0"/>
          <c:showPercent val="0"/>
          <c:showBubbleSize val="0"/>
        </c:dLbls>
        <c:gapWidth val="150"/>
        <c:axId val="272082496"/>
        <c:axId val="272082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82.89</c:v>
                </c:pt>
                <c:pt idx="1">
                  <c:v>82.66</c:v>
                </c:pt>
                <c:pt idx="2">
                  <c:v>82.04</c:v>
                </c:pt>
                <c:pt idx="3">
                  <c:v>81.900000000000006</c:v>
                </c:pt>
                <c:pt idx="4">
                  <c:v>81.39</c:v>
                </c:pt>
              </c:numCache>
            </c:numRef>
          </c:val>
          <c:smooth val="0"/>
          <c:extLst xmlns:c16r2="http://schemas.microsoft.com/office/drawing/2015/06/chart">
            <c:ext xmlns:c16="http://schemas.microsoft.com/office/drawing/2014/chart" uri="{C3380CC4-5D6E-409C-BE32-E72D297353CC}">
              <c16:uniqueId val="{00000001-936D-476D-B07D-0638691B8805}"/>
            </c:ext>
          </c:extLst>
        </c:ser>
        <c:dLbls>
          <c:showLegendKey val="0"/>
          <c:showVal val="0"/>
          <c:showCatName val="0"/>
          <c:showSerName val="0"/>
          <c:showPercent val="0"/>
          <c:showBubbleSize val="0"/>
        </c:dLbls>
        <c:marker val="1"/>
        <c:smooth val="0"/>
        <c:axId val="272082496"/>
        <c:axId val="272082888"/>
      </c:lineChart>
      <c:dateAx>
        <c:axId val="272082496"/>
        <c:scaling>
          <c:orientation val="minMax"/>
        </c:scaling>
        <c:delete val="1"/>
        <c:axPos val="b"/>
        <c:numFmt formatCode="&quot;H&quot;yy" sourceLinked="1"/>
        <c:majorTickMark val="none"/>
        <c:minorTickMark val="none"/>
        <c:tickLblPos val="none"/>
        <c:crossAx val="272082888"/>
        <c:crosses val="autoZero"/>
        <c:auto val="1"/>
        <c:lblOffset val="100"/>
        <c:baseTimeUnit val="years"/>
      </c:dateAx>
      <c:valAx>
        <c:axId val="272082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208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15">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15">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8" t="str">
        <f>データ!H6</f>
        <v>三重県　紀北町</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4"/>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3"/>
      <c r="BK7" s="3"/>
      <c r="BL7" s="5" t="s">
        <v>9</v>
      </c>
      <c r="BM7" s="6"/>
      <c r="BN7" s="6"/>
      <c r="BO7" s="6"/>
      <c r="BP7" s="6"/>
      <c r="BQ7" s="6"/>
      <c r="BR7" s="6"/>
      <c r="BS7" s="6"/>
      <c r="BT7" s="6"/>
      <c r="BU7" s="6"/>
      <c r="BV7" s="6"/>
      <c r="BW7" s="6"/>
      <c r="BX7" s="6"/>
      <c r="BY7" s="7"/>
    </row>
    <row r="8" spans="1:78" ht="18.75" customHeight="1" x14ac:dyDescent="0.15">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A6</v>
      </c>
      <c r="X8" s="86"/>
      <c r="Y8" s="86"/>
      <c r="Z8" s="86"/>
      <c r="AA8" s="86"/>
      <c r="AB8" s="86"/>
      <c r="AC8" s="86"/>
      <c r="AD8" s="86" t="str">
        <f>データ!$M$6</f>
        <v>非設置</v>
      </c>
      <c r="AE8" s="86"/>
      <c r="AF8" s="86"/>
      <c r="AG8" s="86"/>
      <c r="AH8" s="86"/>
      <c r="AI8" s="86"/>
      <c r="AJ8" s="86"/>
      <c r="AK8" s="4"/>
      <c r="AL8" s="74">
        <f>データ!$R$6</f>
        <v>15711</v>
      </c>
      <c r="AM8" s="74"/>
      <c r="AN8" s="74"/>
      <c r="AO8" s="74"/>
      <c r="AP8" s="74"/>
      <c r="AQ8" s="74"/>
      <c r="AR8" s="74"/>
      <c r="AS8" s="74"/>
      <c r="AT8" s="70">
        <f>データ!$S$6</f>
        <v>256.52999999999997</v>
      </c>
      <c r="AU8" s="71"/>
      <c r="AV8" s="71"/>
      <c r="AW8" s="71"/>
      <c r="AX8" s="71"/>
      <c r="AY8" s="71"/>
      <c r="AZ8" s="71"/>
      <c r="BA8" s="71"/>
      <c r="BB8" s="73">
        <f>データ!$T$6</f>
        <v>61.24</v>
      </c>
      <c r="BC8" s="73"/>
      <c r="BD8" s="73"/>
      <c r="BE8" s="73"/>
      <c r="BF8" s="73"/>
      <c r="BG8" s="73"/>
      <c r="BH8" s="73"/>
      <c r="BI8" s="73"/>
      <c r="BJ8" s="3"/>
      <c r="BK8" s="3"/>
      <c r="BL8" s="77" t="s">
        <v>10</v>
      </c>
      <c r="BM8" s="78"/>
      <c r="BN8" s="8" t="s">
        <v>11</v>
      </c>
      <c r="BO8" s="9"/>
      <c r="BP8" s="9"/>
      <c r="BQ8" s="9"/>
      <c r="BR8" s="9"/>
      <c r="BS8" s="9"/>
      <c r="BT8" s="9"/>
      <c r="BU8" s="9"/>
      <c r="BV8" s="9"/>
      <c r="BW8" s="9"/>
      <c r="BX8" s="9"/>
      <c r="BY8" s="10"/>
    </row>
    <row r="9" spans="1:78" ht="18.75" customHeight="1" x14ac:dyDescent="0.15">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4"/>
      <c r="AI9" s="4"/>
      <c r="AJ9" s="4"/>
      <c r="AK9" s="4"/>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3"/>
      <c r="BK9" s="3"/>
      <c r="BL9" s="68" t="s">
        <v>19</v>
      </c>
      <c r="BM9" s="69"/>
      <c r="BN9" s="11" t="s">
        <v>20</v>
      </c>
      <c r="BO9" s="12"/>
      <c r="BP9" s="12"/>
      <c r="BQ9" s="12"/>
      <c r="BR9" s="12"/>
      <c r="BS9" s="12"/>
      <c r="BT9" s="12"/>
      <c r="BU9" s="12"/>
      <c r="BV9" s="12"/>
      <c r="BW9" s="12"/>
      <c r="BX9" s="12"/>
      <c r="BY9" s="13"/>
    </row>
    <row r="10" spans="1:78" ht="18.75" customHeight="1" x14ac:dyDescent="0.15">
      <c r="A10" s="2"/>
      <c r="B10" s="70" t="str">
        <f>データ!$N$6</f>
        <v>-</v>
      </c>
      <c r="C10" s="71"/>
      <c r="D10" s="71"/>
      <c r="E10" s="71"/>
      <c r="F10" s="71"/>
      <c r="G10" s="71"/>
      <c r="H10" s="71"/>
      <c r="I10" s="70">
        <f>データ!$O$6</f>
        <v>61.87</v>
      </c>
      <c r="J10" s="71"/>
      <c r="K10" s="71"/>
      <c r="L10" s="71"/>
      <c r="M10" s="71"/>
      <c r="N10" s="71"/>
      <c r="O10" s="72"/>
      <c r="P10" s="73">
        <f>データ!$P$6</f>
        <v>99.9</v>
      </c>
      <c r="Q10" s="73"/>
      <c r="R10" s="73"/>
      <c r="S10" s="73"/>
      <c r="T10" s="73"/>
      <c r="U10" s="73"/>
      <c r="V10" s="73"/>
      <c r="W10" s="74">
        <f>データ!$Q$6</f>
        <v>2508</v>
      </c>
      <c r="X10" s="74"/>
      <c r="Y10" s="74"/>
      <c r="Z10" s="74"/>
      <c r="AA10" s="74"/>
      <c r="AB10" s="74"/>
      <c r="AC10" s="74"/>
      <c r="AD10" s="2"/>
      <c r="AE10" s="2"/>
      <c r="AF10" s="2"/>
      <c r="AG10" s="2"/>
      <c r="AH10" s="4"/>
      <c r="AI10" s="4"/>
      <c r="AJ10" s="4"/>
      <c r="AK10" s="4"/>
      <c r="AL10" s="74">
        <f>データ!$U$6</f>
        <v>15524</v>
      </c>
      <c r="AM10" s="74"/>
      <c r="AN10" s="74"/>
      <c r="AO10" s="74"/>
      <c r="AP10" s="74"/>
      <c r="AQ10" s="74"/>
      <c r="AR10" s="74"/>
      <c r="AS10" s="74"/>
      <c r="AT10" s="70">
        <f>データ!$V$6</f>
        <v>35.33</v>
      </c>
      <c r="AU10" s="71"/>
      <c r="AV10" s="71"/>
      <c r="AW10" s="71"/>
      <c r="AX10" s="71"/>
      <c r="AY10" s="71"/>
      <c r="AZ10" s="71"/>
      <c r="BA10" s="71"/>
      <c r="BB10" s="73">
        <f>データ!$W$6</f>
        <v>439.4</v>
      </c>
      <c r="BC10" s="73"/>
      <c r="BD10" s="73"/>
      <c r="BE10" s="73"/>
      <c r="BF10" s="73"/>
      <c r="BG10" s="73"/>
      <c r="BH10" s="73"/>
      <c r="BI10" s="73"/>
      <c r="BJ10" s="2"/>
      <c r="BK10" s="2"/>
      <c r="BL10" s="75" t="s">
        <v>21</v>
      </c>
      <c r="BM10" s="7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112</v>
      </c>
      <c r="BM16" s="66"/>
      <c r="BN16" s="66"/>
      <c r="BO16" s="66"/>
      <c r="BP16" s="66"/>
      <c r="BQ16" s="66"/>
      <c r="BR16" s="66"/>
      <c r="BS16" s="66"/>
      <c r="BT16" s="66"/>
      <c r="BU16" s="66"/>
      <c r="BV16" s="66"/>
      <c r="BW16" s="66"/>
      <c r="BX16" s="66"/>
      <c r="BY16" s="66"/>
      <c r="BZ16" s="6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110</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WRp2ybPNIPbBeJ/fD7vnyuKp3dmCHkNq/cNGPDmo0FQ8if0Xp8XE37w551WglA/DTbLocioffQtJ30cj6Xc8Gg==" saltValue="KtykfqA48tlZO/Htp2pXb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245437</v>
      </c>
      <c r="D6" s="34">
        <f t="shared" si="3"/>
        <v>46</v>
      </c>
      <c r="E6" s="34">
        <f t="shared" si="3"/>
        <v>1</v>
      </c>
      <c r="F6" s="34">
        <f t="shared" si="3"/>
        <v>0</v>
      </c>
      <c r="G6" s="34">
        <f t="shared" si="3"/>
        <v>1</v>
      </c>
      <c r="H6" s="34" t="str">
        <f t="shared" si="3"/>
        <v>三重県　紀北町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61.87</v>
      </c>
      <c r="P6" s="35">
        <f t="shared" si="3"/>
        <v>99.9</v>
      </c>
      <c r="Q6" s="35">
        <f t="shared" si="3"/>
        <v>2508</v>
      </c>
      <c r="R6" s="35">
        <f t="shared" si="3"/>
        <v>15711</v>
      </c>
      <c r="S6" s="35">
        <f t="shared" si="3"/>
        <v>256.52999999999997</v>
      </c>
      <c r="T6" s="35">
        <f t="shared" si="3"/>
        <v>61.24</v>
      </c>
      <c r="U6" s="35">
        <f t="shared" si="3"/>
        <v>15524</v>
      </c>
      <c r="V6" s="35">
        <f t="shared" si="3"/>
        <v>35.33</v>
      </c>
      <c r="W6" s="35">
        <f t="shared" si="3"/>
        <v>439.4</v>
      </c>
      <c r="X6" s="36">
        <f>IF(X7="",NA(),X7)</f>
        <v>104.78</v>
      </c>
      <c r="Y6" s="36">
        <f t="shared" ref="Y6:AG6" si="4">IF(Y7="",NA(),Y7)</f>
        <v>106.16</v>
      </c>
      <c r="Z6" s="36">
        <f t="shared" si="4"/>
        <v>107.41</v>
      </c>
      <c r="AA6" s="36">
        <f t="shared" si="4"/>
        <v>104.36</v>
      </c>
      <c r="AB6" s="36">
        <f t="shared" si="4"/>
        <v>102.22</v>
      </c>
      <c r="AC6" s="36">
        <f t="shared" si="4"/>
        <v>111.21</v>
      </c>
      <c r="AD6" s="36">
        <f t="shared" si="4"/>
        <v>111.71</v>
      </c>
      <c r="AE6" s="36">
        <f t="shared" si="4"/>
        <v>110.05</v>
      </c>
      <c r="AF6" s="36">
        <f t="shared" si="4"/>
        <v>108.87</v>
      </c>
      <c r="AG6" s="36">
        <f t="shared" si="4"/>
        <v>108.61</v>
      </c>
      <c r="AH6" s="35" t="str">
        <f>IF(AH7="","",IF(AH7="-","【-】","【"&amp;SUBSTITUTE(TEXT(AH7,"#,##0.00"),"-","△")&amp;"】"))</f>
        <v>【112.01】</v>
      </c>
      <c r="AI6" s="35">
        <f>IF(AI7="",NA(),AI7)</f>
        <v>0</v>
      </c>
      <c r="AJ6" s="35">
        <f t="shared" ref="AJ6:AR6" si="5">IF(AJ7="",NA(),AJ7)</f>
        <v>0</v>
      </c>
      <c r="AK6" s="35">
        <f t="shared" si="5"/>
        <v>0</v>
      </c>
      <c r="AL6" s="35">
        <f t="shared" si="5"/>
        <v>0</v>
      </c>
      <c r="AM6" s="35">
        <f t="shared" si="5"/>
        <v>0</v>
      </c>
      <c r="AN6" s="36">
        <f t="shared" si="5"/>
        <v>1.93</v>
      </c>
      <c r="AO6" s="36">
        <f t="shared" si="5"/>
        <v>1.72</v>
      </c>
      <c r="AP6" s="36">
        <f t="shared" si="5"/>
        <v>2.64</v>
      </c>
      <c r="AQ6" s="36">
        <f t="shared" si="5"/>
        <v>3.16</v>
      </c>
      <c r="AR6" s="36">
        <f t="shared" si="5"/>
        <v>3.59</v>
      </c>
      <c r="AS6" s="35" t="str">
        <f>IF(AS7="","",IF(AS7="-","【-】","【"&amp;SUBSTITUTE(TEXT(AS7,"#,##0.00"),"-","△")&amp;"】"))</f>
        <v>【1.08】</v>
      </c>
      <c r="AT6" s="36">
        <f>IF(AT7="",NA(),AT7)</f>
        <v>202.75</v>
      </c>
      <c r="AU6" s="36">
        <f t="shared" ref="AU6:BC6" si="6">IF(AU7="",NA(),AU7)</f>
        <v>172.99</v>
      </c>
      <c r="AV6" s="36">
        <f t="shared" si="6"/>
        <v>191.47</v>
      </c>
      <c r="AW6" s="36">
        <f t="shared" si="6"/>
        <v>190.64</v>
      </c>
      <c r="AX6" s="36">
        <f t="shared" si="6"/>
        <v>188.25</v>
      </c>
      <c r="AY6" s="36">
        <f t="shared" si="6"/>
        <v>391.54</v>
      </c>
      <c r="AZ6" s="36">
        <f t="shared" si="6"/>
        <v>384.34</v>
      </c>
      <c r="BA6" s="36">
        <f t="shared" si="6"/>
        <v>359.47</v>
      </c>
      <c r="BB6" s="36">
        <f t="shared" si="6"/>
        <v>369.69</v>
      </c>
      <c r="BC6" s="36">
        <f t="shared" si="6"/>
        <v>379.08</v>
      </c>
      <c r="BD6" s="35" t="str">
        <f>IF(BD7="","",IF(BD7="-","【-】","【"&amp;SUBSTITUTE(TEXT(BD7,"#,##0.00"),"-","△")&amp;"】"))</f>
        <v>【264.97】</v>
      </c>
      <c r="BE6" s="36">
        <f>IF(BE7="",NA(),BE7)</f>
        <v>478.77</v>
      </c>
      <c r="BF6" s="36">
        <f t="shared" ref="BF6:BN6" si="7">IF(BF7="",NA(),BF7)</f>
        <v>487.16</v>
      </c>
      <c r="BG6" s="36">
        <f t="shared" si="7"/>
        <v>502.52</v>
      </c>
      <c r="BH6" s="36">
        <f t="shared" si="7"/>
        <v>502.61</v>
      </c>
      <c r="BI6" s="36">
        <f t="shared" si="7"/>
        <v>493.74</v>
      </c>
      <c r="BJ6" s="36">
        <f t="shared" si="7"/>
        <v>386.97</v>
      </c>
      <c r="BK6" s="36">
        <f t="shared" si="7"/>
        <v>380.58</v>
      </c>
      <c r="BL6" s="36">
        <f t="shared" si="7"/>
        <v>401.79</v>
      </c>
      <c r="BM6" s="36">
        <f t="shared" si="7"/>
        <v>402.99</v>
      </c>
      <c r="BN6" s="36">
        <f t="shared" si="7"/>
        <v>398.98</v>
      </c>
      <c r="BO6" s="35" t="str">
        <f>IF(BO7="","",IF(BO7="-","【-】","【"&amp;SUBSTITUTE(TEXT(BO7,"#,##0.00"),"-","△")&amp;"】"))</f>
        <v>【266.61】</v>
      </c>
      <c r="BP6" s="36">
        <f>IF(BP7="",NA(),BP7)</f>
        <v>101.31</v>
      </c>
      <c r="BQ6" s="36">
        <f t="shared" ref="BQ6:BY6" si="8">IF(BQ7="",NA(),BQ7)</f>
        <v>103.76</v>
      </c>
      <c r="BR6" s="36">
        <f t="shared" si="8"/>
        <v>105.55</v>
      </c>
      <c r="BS6" s="36">
        <f t="shared" si="8"/>
        <v>102.17</v>
      </c>
      <c r="BT6" s="36">
        <f t="shared" si="8"/>
        <v>100.05</v>
      </c>
      <c r="BU6" s="36">
        <f t="shared" si="8"/>
        <v>101.72</v>
      </c>
      <c r="BV6" s="36">
        <f t="shared" si="8"/>
        <v>102.38</v>
      </c>
      <c r="BW6" s="36">
        <f t="shared" si="8"/>
        <v>100.12</v>
      </c>
      <c r="BX6" s="36">
        <f t="shared" si="8"/>
        <v>98.66</v>
      </c>
      <c r="BY6" s="36">
        <f t="shared" si="8"/>
        <v>98.64</v>
      </c>
      <c r="BZ6" s="35" t="str">
        <f>IF(BZ7="","",IF(BZ7="-","【-】","【"&amp;SUBSTITUTE(TEXT(BZ7,"#,##0.00"),"-","△")&amp;"】"))</f>
        <v>【103.24】</v>
      </c>
      <c r="CA6" s="36">
        <f>IF(CA7="",NA(),CA7)</f>
        <v>139.41999999999999</v>
      </c>
      <c r="CB6" s="36">
        <f t="shared" ref="CB6:CJ6" si="9">IF(CB7="",NA(),CB7)</f>
        <v>136.63999999999999</v>
      </c>
      <c r="CC6" s="36">
        <f t="shared" si="9"/>
        <v>134.84</v>
      </c>
      <c r="CD6" s="36">
        <f t="shared" si="9"/>
        <v>139.94999999999999</v>
      </c>
      <c r="CE6" s="36">
        <f t="shared" si="9"/>
        <v>143.01</v>
      </c>
      <c r="CF6" s="36">
        <f t="shared" si="9"/>
        <v>168.2</v>
      </c>
      <c r="CG6" s="36">
        <f t="shared" si="9"/>
        <v>168.67</v>
      </c>
      <c r="CH6" s="36">
        <f t="shared" si="9"/>
        <v>174.97</v>
      </c>
      <c r="CI6" s="36">
        <f t="shared" si="9"/>
        <v>178.59</v>
      </c>
      <c r="CJ6" s="36">
        <f t="shared" si="9"/>
        <v>178.92</v>
      </c>
      <c r="CK6" s="35" t="str">
        <f>IF(CK7="","",IF(CK7="-","【-】","【"&amp;SUBSTITUTE(TEXT(CK7,"#,##0.00"),"-","△")&amp;"】"))</f>
        <v>【168.38】</v>
      </c>
      <c r="CL6" s="36">
        <f>IF(CL7="",NA(),CL7)</f>
        <v>74.349999999999994</v>
      </c>
      <c r="CM6" s="36">
        <f t="shared" ref="CM6:CU6" si="10">IF(CM7="",NA(),CM7)</f>
        <v>74.849999999999994</v>
      </c>
      <c r="CN6" s="36">
        <f t="shared" si="10"/>
        <v>72.47</v>
      </c>
      <c r="CO6" s="36">
        <f t="shared" si="10"/>
        <v>70.55</v>
      </c>
      <c r="CP6" s="36">
        <f t="shared" si="10"/>
        <v>70.27</v>
      </c>
      <c r="CQ6" s="36">
        <f t="shared" si="10"/>
        <v>54.77</v>
      </c>
      <c r="CR6" s="36">
        <f t="shared" si="10"/>
        <v>54.92</v>
      </c>
      <c r="CS6" s="36">
        <f t="shared" si="10"/>
        <v>55.63</v>
      </c>
      <c r="CT6" s="36">
        <f t="shared" si="10"/>
        <v>55.03</v>
      </c>
      <c r="CU6" s="36">
        <f t="shared" si="10"/>
        <v>55.14</v>
      </c>
      <c r="CV6" s="35" t="str">
        <f>IF(CV7="","",IF(CV7="-","【-】","【"&amp;SUBSTITUTE(TEXT(CV7,"#,##0.00"),"-","△")&amp;"】"))</f>
        <v>【60.00】</v>
      </c>
      <c r="CW6" s="36">
        <f>IF(CW7="",NA(),CW7)</f>
        <v>57.68</v>
      </c>
      <c r="CX6" s="36">
        <f t="shared" ref="CX6:DF6" si="11">IF(CX7="",NA(),CX7)</f>
        <v>56.26</v>
      </c>
      <c r="CY6" s="36">
        <f t="shared" si="11"/>
        <v>57.1</v>
      </c>
      <c r="CZ6" s="36">
        <f t="shared" si="11"/>
        <v>57.92</v>
      </c>
      <c r="DA6" s="36">
        <f t="shared" si="11"/>
        <v>56.25</v>
      </c>
      <c r="DB6" s="36">
        <f t="shared" si="11"/>
        <v>82.89</v>
      </c>
      <c r="DC6" s="36">
        <f t="shared" si="11"/>
        <v>82.66</v>
      </c>
      <c r="DD6" s="36">
        <f t="shared" si="11"/>
        <v>82.04</v>
      </c>
      <c r="DE6" s="36">
        <f t="shared" si="11"/>
        <v>81.900000000000006</v>
      </c>
      <c r="DF6" s="36">
        <f t="shared" si="11"/>
        <v>81.39</v>
      </c>
      <c r="DG6" s="35" t="str">
        <f>IF(DG7="","",IF(DG7="-","【-】","【"&amp;SUBSTITUTE(TEXT(DG7,"#,##0.00"),"-","△")&amp;"】"))</f>
        <v>【89.80】</v>
      </c>
      <c r="DH6" s="36">
        <f>IF(DH7="",NA(),DH7)</f>
        <v>51.18</v>
      </c>
      <c r="DI6" s="36">
        <f t="shared" ref="DI6:DQ6" si="12">IF(DI7="",NA(),DI7)</f>
        <v>52.09</v>
      </c>
      <c r="DJ6" s="36">
        <f t="shared" si="12"/>
        <v>53.12</v>
      </c>
      <c r="DK6" s="36">
        <f t="shared" si="12"/>
        <v>53.92</v>
      </c>
      <c r="DL6" s="36">
        <f t="shared" si="12"/>
        <v>55.64</v>
      </c>
      <c r="DM6" s="36">
        <f t="shared" si="12"/>
        <v>47.46</v>
      </c>
      <c r="DN6" s="36">
        <f t="shared" si="12"/>
        <v>48.49</v>
      </c>
      <c r="DO6" s="36">
        <f t="shared" si="12"/>
        <v>48.05</v>
      </c>
      <c r="DP6" s="36">
        <f t="shared" si="12"/>
        <v>48.87</v>
      </c>
      <c r="DQ6" s="36">
        <f t="shared" si="12"/>
        <v>49.92</v>
      </c>
      <c r="DR6" s="35" t="str">
        <f>IF(DR7="","",IF(DR7="-","【-】","【"&amp;SUBSTITUTE(TEXT(DR7,"#,##0.00"),"-","△")&amp;"】"))</f>
        <v>【49.59】</v>
      </c>
      <c r="DS6" s="35">
        <f>IF(DS7="",NA(),DS7)</f>
        <v>0</v>
      </c>
      <c r="DT6" s="35">
        <f t="shared" ref="DT6:EB6" si="13">IF(DT7="",NA(),DT7)</f>
        <v>0</v>
      </c>
      <c r="DU6" s="35">
        <f t="shared" si="13"/>
        <v>0</v>
      </c>
      <c r="DV6" s="36">
        <f t="shared" si="13"/>
        <v>24.11</v>
      </c>
      <c r="DW6" s="36">
        <f t="shared" si="13"/>
        <v>25.78</v>
      </c>
      <c r="DX6" s="36">
        <f t="shared" si="13"/>
        <v>9.7100000000000009</v>
      </c>
      <c r="DY6" s="36">
        <f t="shared" si="13"/>
        <v>12.79</v>
      </c>
      <c r="DZ6" s="36">
        <f t="shared" si="13"/>
        <v>13.39</v>
      </c>
      <c r="EA6" s="36">
        <f t="shared" si="13"/>
        <v>14.85</v>
      </c>
      <c r="EB6" s="36">
        <f t="shared" si="13"/>
        <v>16.88</v>
      </c>
      <c r="EC6" s="35" t="str">
        <f>IF(EC7="","",IF(EC7="-","【-】","【"&amp;SUBSTITUTE(TEXT(EC7,"#,##0.00"),"-","△")&amp;"】"))</f>
        <v>【19.44】</v>
      </c>
      <c r="ED6" s="35">
        <f>IF(ED7="",NA(),ED7)</f>
        <v>0</v>
      </c>
      <c r="EE6" s="35">
        <f t="shared" ref="EE6:EM6" si="14">IF(EE7="",NA(),EE7)</f>
        <v>0</v>
      </c>
      <c r="EF6" s="35">
        <f t="shared" si="14"/>
        <v>0</v>
      </c>
      <c r="EG6" s="36">
        <f t="shared" si="14"/>
        <v>0.87</v>
      </c>
      <c r="EH6" s="36">
        <f t="shared" si="14"/>
        <v>0.43</v>
      </c>
      <c r="EI6" s="36">
        <f t="shared" si="14"/>
        <v>0.99</v>
      </c>
      <c r="EJ6" s="36">
        <f t="shared" si="14"/>
        <v>0.71</v>
      </c>
      <c r="EK6" s="36">
        <f t="shared" si="14"/>
        <v>0.54</v>
      </c>
      <c r="EL6" s="36">
        <f t="shared" si="14"/>
        <v>0.5</v>
      </c>
      <c r="EM6" s="36">
        <f t="shared" si="14"/>
        <v>0.52</v>
      </c>
      <c r="EN6" s="35" t="str">
        <f>IF(EN7="","",IF(EN7="-","【-】","【"&amp;SUBSTITUTE(TEXT(EN7,"#,##0.00"),"-","△")&amp;"】"))</f>
        <v>【0.68】</v>
      </c>
    </row>
    <row r="7" spans="1:144" s="37" customFormat="1" x14ac:dyDescent="0.15">
      <c r="A7" s="29"/>
      <c r="B7" s="38">
        <v>2019</v>
      </c>
      <c r="C7" s="38">
        <v>245437</v>
      </c>
      <c r="D7" s="38">
        <v>46</v>
      </c>
      <c r="E7" s="38">
        <v>1</v>
      </c>
      <c r="F7" s="38">
        <v>0</v>
      </c>
      <c r="G7" s="38">
        <v>1</v>
      </c>
      <c r="H7" s="38" t="s">
        <v>93</v>
      </c>
      <c r="I7" s="38" t="s">
        <v>94</v>
      </c>
      <c r="J7" s="38" t="s">
        <v>95</v>
      </c>
      <c r="K7" s="38" t="s">
        <v>96</v>
      </c>
      <c r="L7" s="38" t="s">
        <v>97</v>
      </c>
      <c r="M7" s="38" t="s">
        <v>98</v>
      </c>
      <c r="N7" s="39" t="s">
        <v>99</v>
      </c>
      <c r="O7" s="39">
        <v>61.87</v>
      </c>
      <c r="P7" s="39">
        <v>99.9</v>
      </c>
      <c r="Q7" s="39">
        <v>2508</v>
      </c>
      <c r="R7" s="39">
        <v>15711</v>
      </c>
      <c r="S7" s="39">
        <v>256.52999999999997</v>
      </c>
      <c r="T7" s="39">
        <v>61.24</v>
      </c>
      <c r="U7" s="39">
        <v>15524</v>
      </c>
      <c r="V7" s="39">
        <v>35.33</v>
      </c>
      <c r="W7" s="39">
        <v>439.4</v>
      </c>
      <c r="X7" s="39">
        <v>104.78</v>
      </c>
      <c r="Y7" s="39">
        <v>106.16</v>
      </c>
      <c r="Z7" s="39">
        <v>107.41</v>
      </c>
      <c r="AA7" s="39">
        <v>104.36</v>
      </c>
      <c r="AB7" s="39">
        <v>102.22</v>
      </c>
      <c r="AC7" s="39">
        <v>111.21</v>
      </c>
      <c r="AD7" s="39">
        <v>111.71</v>
      </c>
      <c r="AE7" s="39">
        <v>110.05</v>
      </c>
      <c r="AF7" s="39">
        <v>108.87</v>
      </c>
      <c r="AG7" s="39">
        <v>108.61</v>
      </c>
      <c r="AH7" s="39">
        <v>112.01</v>
      </c>
      <c r="AI7" s="39">
        <v>0</v>
      </c>
      <c r="AJ7" s="39">
        <v>0</v>
      </c>
      <c r="AK7" s="39">
        <v>0</v>
      </c>
      <c r="AL7" s="39">
        <v>0</v>
      </c>
      <c r="AM7" s="39">
        <v>0</v>
      </c>
      <c r="AN7" s="39">
        <v>1.93</v>
      </c>
      <c r="AO7" s="39">
        <v>1.72</v>
      </c>
      <c r="AP7" s="39">
        <v>2.64</v>
      </c>
      <c r="AQ7" s="39">
        <v>3.16</v>
      </c>
      <c r="AR7" s="39">
        <v>3.59</v>
      </c>
      <c r="AS7" s="39">
        <v>1.08</v>
      </c>
      <c r="AT7" s="39">
        <v>202.75</v>
      </c>
      <c r="AU7" s="39">
        <v>172.99</v>
      </c>
      <c r="AV7" s="39">
        <v>191.47</v>
      </c>
      <c r="AW7" s="39">
        <v>190.64</v>
      </c>
      <c r="AX7" s="39">
        <v>188.25</v>
      </c>
      <c r="AY7" s="39">
        <v>391.54</v>
      </c>
      <c r="AZ7" s="39">
        <v>384.34</v>
      </c>
      <c r="BA7" s="39">
        <v>359.47</v>
      </c>
      <c r="BB7" s="39">
        <v>369.69</v>
      </c>
      <c r="BC7" s="39">
        <v>379.08</v>
      </c>
      <c r="BD7" s="39">
        <v>264.97000000000003</v>
      </c>
      <c r="BE7" s="39">
        <v>478.77</v>
      </c>
      <c r="BF7" s="39">
        <v>487.16</v>
      </c>
      <c r="BG7" s="39">
        <v>502.52</v>
      </c>
      <c r="BH7" s="39">
        <v>502.61</v>
      </c>
      <c r="BI7" s="39">
        <v>493.74</v>
      </c>
      <c r="BJ7" s="39">
        <v>386.97</v>
      </c>
      <c r="BK7" s="39">
        <v>380.58</v>
      </c>
      <c r="BL7" s="39">
        <v>401.79</v>
      </c>
      <c r="BM7" s="39">
        <v>402.99</v>
      </c>
      <c r="BN7" s="39">
        <v>398.98</v>
      </c>
      <c r="BO7" s="39">
        <v>266.61</v>
      </c>
      <c r="BP7" s="39">
        <v>101.31</v>
      </c>
      <c r="BQ7" s="39">
        <v>103.76</v>
      </c>
      <c r="BR7" s="39">
        <v>105.55</v>
      </c>
      <c r="BS7" s="39">
        <v>102.17</v>
      </c>
      <c r="BT7" s="39">
        <v>100.05</v>
      </c>
      <c r="BU7" s="39">
        <v>101.72</v>
      </c>
      <c r="BV7" s="39">
        <v>102.38</v>
      </c>
      <c r="BW7" s="39">
        <v>100.12</v>
      </c>
      <c r="BX7" s="39">
        <v>98.66</v>
      </c>
      <c r="BY7" s="39">
        <v>98.64</v>
      </c>
      <c r="BZ7" s="39">
        <v>103.24</v>
      </c>
      <c r="CA7" s="39">
        <v>139.41999999999999</v>
      </c>
      <c r="CB7" s="39">
        <v>136.63999999999999</v>
      </c>
      <c r="CC7" s="39">
        <v>134.84</v>
      </c>
      <c r="CD7" s="39">
        <v>139.94999999999999</v>
      </c>
      <c r="CE7" s="39">
        <v>143.01</v>
      </c>
      <c r="CF7" s="39">
        <v>168.2</v>
      </c>
      <c r="CG7" s="39">
        <v>168.67</v>
      </c>
      <c r="CH7" s="39">
        <v>174.97</v>
      </c>
      <c r="CI7" s="39">
        <v>178.59</v>
      </c>
      <c r="CJ7" s="39">
        <v>178.92</v>
      </c>
      <c r="CK7" s="39">
        <v>168.38</v>
      </c>
      <c r="CL7" s="39">
        <v>74.349999999999994</v>
      </c>
      <c r="CM7" s="39">
        <v>74.849999999999994</v>
      </c>
      <c r="CN7" s="39">
        <v>72.47</v>
      </c>
      <c r="CO7" s="39">
        <v>70.55</v>
      </c>
      <c r="CP7" s="39">
        <v>70.27</v>
      </c>
      <c r="CQ7" s="39">
        <v>54.77</v>
      </c>
      <c r="CR7" s="39">
        <v>54.92</v>
      </c>
      <c r="CS7" s="39">
        <v>55.63</v>
      </c>
      <c r="CT7" s="39">
        <v>55.03</v>
      </c>
      <c r="CU7" s="39">
        <v>55.14</v>
      </c>
      <c r="CV7" s="39">
        <v>60</v>
      </c>
      <c r="CW7" s="39">
        <v>57.68</v>
      </c>
      <c r="CX7" s="39">
        <v>56.26</v>
      </c>
      <c r="CY7" s="39">
        <v>57.1</v>
      </c>
      <c r="CZ7" s="39">
        <v>57.92</v>
      </c>
      <c r="DA7" s="39">
        <v>56.25</v>
      </c>
      <c r="DB7" s="39">
        <v>82.89</v>
      </c>
      <c r="DC7" s="39">
        <v>82.66</v>
      </c>
      <c r="DD7" s="39">
        <v>82.04</v>
      </c>
      <c r="DE7" s="39">
        <v>81.900000000000006</v>
      </c>
      <c r="DF7" s="39">
        <v>81.39</v>
      </c>
      <c r="DG7" s="39">
        <v>89.8</v>
      </c>
      <c r="DH7" s="39">
        <v>51.18</v>
      </c>
      <c r="DI7" s="39">
        <v>52.09</v>
      </c>
      <c r="DJ7" s="39">
        <v>53.12</v>
      </c>
      <c r="DK7" s="39">
        <v>53.92</v>
      </c>
      <c r="DL7" s="39">
        <v>55.64</v>
      </c>
      <c r="DM7" s="39">
        <v>47.46</v>
      </c>
      <c r="DN7" s="39">
        <v>48.49</v>
      </c>
      <c r="DO7" s="39">
        <v>48.05</v>
      </c>
      <c r="DP7" s="39">
        <v>48.87</v>
      </c>
      <c r="DQ7" s="39">
        <v>49.92</v>
      </c>
      <c r="DR7" s="39">
        <v>49.59</v>
      </c>
      <c r="DS7" s="39">
        <v>0</v>
      </c>
      <c r="DT7" s="39">
        <v>0</v>
      </c>
      <c r="DU7" s="39">
        <v>0</v>
      </c>
      <c r="DV7" s="39">
        <v>24.11</v>
      </c>
      <c r="DW7" s="39">
        <v>25.78</v>
      </c>
      <c r="DX7" s="39">
        <v>9.7100000000000009</v>
      </c>
      <c r="DY7" s="39">
        <v>12.79</v>
      </c>
      <c r="DZ7" s="39">
        <v>13.39</v>
      </c>
      <c r="EA7" s="39">
        <v>14.85</v>
      </c>
      <c r="EB7" s="39">
        <v>16.88</v>
      </c>
      <c r="EC7" s="39">
        <v>19.440000000000001</v>
      </c>
      <c r="ED7" s="39">
        <v>0</v>
      </c>
      <c r="EE7" s="39">
        <v>0</v>
      </c>
      <c r="EF7" s="39">
        <v>0</v>
      </c>
      <c r="EG7" s="39">
        <v>0.87</v>
      </c>
      <c r="EH7" s="39">
        <v>0.43</v>
      </c>
      <c r="EI7" s="39">
        <v>0.99</v>
      </c>
      <c r="EJ7" s="39">
        <v>0.71</v>
      </c>
      <c r="EK7" s="39">
        <v>0.54</v>
      </c>
      <c r="EL7" s="39">
        <v>0.5</v>
      </c>
      <c r="EM7" s="39">
        <v>0.52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竹谷 嘉真</cp:lastModifiedBy>
  <cp:lastPrinted>2021-01-21T06:36:57Z</cp:lastPrinted>
  <dcterms:created xsi:type="dcterms:W3CDTF">2020-12-04T02:10:41Z</dcterms:created>
  <dcterms:modified xsi:type="dcterms:W3CDTF">2021-01-21T07:54:36Z</dcterms:modified>
  <cp:category/>
</cp:coreProperties>
</file>