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s-nishimura\Desktop\経営比較分析表（R1決算）\【経営比較分析表】2019_244724_47_1718\"/>
    </mc:Choice>
  </mc:AlternateContent>
  <xr:revisionPtr revIDLastSave="0" documentId="13_ncr:1_{6A34CF8B-CEEB-4D0B-BFD7-6E0FE5A71DF8}" xr6:coauthVersionLast="36" xr6:coauthVersionMax="36" xr10:uidLastSave="{00000000-0000-0000-0000-000000000000}"/>
  <workbookProtection workbookAlgorithmName="SHA-512" workbookHashValue="1tBmaWAPZDZSJi7ooGnU3PtgkMXxxyPQdQdYcdbZn2n2Ja1NnwT0VoYP9dIXisUen3VL/9EqPElYYJXkpy7IUg==" workbookSaltValue="eeeso+OtvoWqWWr7fw0he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D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<sst xmlns="http://schemas.openxmlformats.org/spreadsheetml/2006/main" count="236" uniqueCount="120">
  <si>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</si>
  <si>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</si>
  <si>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</si>
  <si>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</si>
  <si>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</si>
  <si>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</si>
  <si>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</si>
  <si>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</si>
  <si>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</si>
  <si>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</si>
  <si>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</si>
  <si>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</si>
  <si>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</si>
  <si>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</si>
  <si>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</si>
  <si>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</si>
  <si>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</si>
  <si>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</si>
  <si>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</si>
  <si>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</si>
  <si>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</si>
  <si>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</si>
  <si>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</si>
  <si>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</si>
  <si>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</si>
  <si>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</si>
  <si>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</si>
  <si>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</si>
  <si>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</si>
  <si>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</si>
  <si>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</si>
  <si>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</si>
  <si>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</si>
  <si>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</si>
  <si>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</si>
  <si>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</si>
  <si>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</si>
  <si>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</si>
  <si>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</si>
  <si>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</si>
  <si>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</si>
  <si>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</si>
  <si>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</si>
  <si>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</si>
  <si>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</si>
  <si>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</si>
  <si>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</si>
  <si>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</si>
  <si>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</si>
  <si>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</si>
  <si>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</si>
  <si>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</si>
  <si>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</si>
  <si>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</si>
  <si>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</si>
  <si>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</si>
  <si>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</si>
  <si>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</si>
  <si>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</si>
  <si>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</si>
  <si>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</si>
  <si>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</si>
  <si>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</si>
  <si>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</si>
  <si>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</si>
  <si>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</si>
  <si>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</si>
  <si>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</si>
  <si>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</si>
  <si>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</si>
  <si>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</si>
  <si>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</si>
  <si>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</si>
  <si>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</si>
  <si>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</si>
  <si>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</si>
  <si>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</si>
  <si>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</si>
  <si>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</si>
  <si>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</si>
  <si>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</si>
  <si>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</si>
  <si>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</si>
  <si>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</si>
  <si>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</si>
  <si>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</si>
  <si>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</si>
  <si>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</si>
  <si>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</si>
  <si>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</si>
  <si>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</si>
  <si>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</si>
  <si>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</si>
  <si>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</si>
  <si>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</si>
  <si>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</si>
  <si>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</si>
  <si>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</si>
  <si>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</si>
  <si>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</si>
  <si>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</si>
  <si>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</si>
  <si>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</si>
  <si>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</si>
  <si>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</si>
  <si>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</si>
  <si>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</si>
  <si>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</si>
  <si>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</si>
  <si>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</si>
  <si>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</si>
  <si>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</si>
  <si>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</si>
  <si>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</si>
  <si>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</si>
  <si>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</si>
  <si>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</si>
  <si>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今後、人口減少や高齢化・過疎化が進むことから料金収入の検討が必要になることが予測され、また、維持管理費用をどのように節減するかを検討し、経営の安定化を図る必要があります。</t>
    <rPh sb="0" eb="2">
      <t>コンゴ</t>
    </rPh>
    <rPh sb="3" eb="5">
      <t>ジンコウ</t>
    </rPh>
    <rPh sb="5" eb="7">
      <t>ゲンショウ</t>
    </rPh>
    <rPh sb="8" eb="11">
      <t>コウレイカ</t>
    </rPh>
    <rPh sb="12" eb="14">
      <t>カソ</t>
    </rPh>
    <rPh sb="14" eb="15">
      <t>カ</t>
    </rPh>
    <rPh sb="16" eb="17">
      <t>スス</t>
    </rPh>
    <rPh sb="22" eb="24">
      <t>リョウキン</t>
    </rPh>
    <rPh sb="24" eb="26">
      <t>シュウニュウ</t>
    </rPh>
    <rPh sb="27" eb="29">
      <t>ケントウ</t>
    </rPh>
    <rPh sb="30" eb="32">
      <t>ヒツヨウ</t>
    </rPh>
    <rPh sb="38" eb="40">
      <t>ヨソク</t>
    </rPh>
    <rPh sb="46" eb="48">
      <t>イジ</t>
    </rPh>
    <rPh sb="48" eb="50">
      <t>カンリ</t>
    </rPh>
    <rPh sb="50" eb="52">
      <t>ヒヨウ</t>
    </rPh>
    <rPh sb="58" eb="60">
      <t>セツゲン</t>
    </rPh>
    <rPh sb="64" eb="66">
      <t>ケントウ</t>
    </rPh>
    <rPh sb="68" eb="70">
      <t>ケイエイ</t>
    </rPh>
    <rPh sb="71" eb="74">
      <t>アンテイカ</t>
    </rPh>
    <rPh sb="75" eb="76">
      <t>ハカ</t>
    </rPh>
    <rPh sb="77" eb="79">
      <t>ヒツヨウ</t>
    </rPh>
    <phoneticPr fontId="4"/>
  </si>
  <si>
    <t>現在、6地区供用開始しており、20年経過している処理場、管路等があるため、修繕費用等が増加している状況です。</t>
    <rPh sb="0" eb="2">
      <t>ゲンザイ</t>
    </rPh>
    <rPh sb="4" eb="6">
      <t>チク</t>
    </rPh>
    <rPh sb="6" eb="8">
      <t>キョウヨウ</t>
    </rPh>
    <rPh sb="8" eb="10">
      <t>カイシ</t>
    </rPh>
    <rPh sb="17" eb="18">
      <t>ネン</t>
    </rPh>
    <rPh sb="18" eb="20">
      <t>ケイカ</t>
    </rPh>
    <rPh sb="24" eb="26">
      <t>ショリ</t>
    </rPh>
    <rPh sb="26" eb="27">
      <t>バ</t>
    </rPh>
    <rPh sb="28" eb="30">
      <t>カンロ</t>
    </rPh>
    <rPh sb="30" eb="31">
      <t>トウ</t>
    </rPh>
    <rPh sb="37" eb="39">
      <t>シュウゼン</t>
    </rPh>
    <rPh sb="39" eb="41">
      <t>ヒヨウ</t>
    </rPh>
    <rPh sb="41" eb="42">
      <t>トウ</t>
    </rPh>
    <rPh sb="43" eb="45">
      <t>ゾウカ</t>
    </rPh>
    <rPh sb="49" eb="51">
      <t>ジョウキョウ</t>
    </rPh>
    <phoneticPr fontId="4"/>
  </si>
  <si>
    <t>収益的収支比率については、平成29年度を除いては赤字傾向で、経費回収率については、ほぼ横ばいの状態です。本来、料金収入で会計全体を補うことが独立採算制による基本ですが、本町の地域実情等を考えると、現在の料金収入のみで経営を行うことは困難な状況であり、一般会計からの繰入金に頼らざるを得ない状況です。
汚水処理原価についても、近年ほぼ横ばいでありますが、処理場、管路等の修繕費用などの維持管理費用が近年増加傾向である。
今後については、経営状況の改善に向けた取組みを行うことが重要であり、国の補助事業である長寿命化事業を活用し、修繕・維持管理費用を含めた節減を重要課題とし、経営を行うことが必要です。</t>
    <rPh sb="0" eb="2">
      <t>シュウエキ</t>
    </rPh>
    <rPh sb="2" eb="3">
      <t>テキ</t>
    </rPh>
    <rPh sb="3" eb="5">
      <t>シュウシ</t>
    </rPh>
    <rPh sb="5" eb="7">
      <t>ヒリツ</t>
    </rPh>
    <rPh sb="13" eb="15">
      <t>ヘイセイ</t>
    </rPh>
    <rPh sb="17" eb="19">
      <t>ネンド</t>
    </rPh>
    <rPh sb="20" eb="21">
      <t>ノゾ</t>
    </rPh>
    <rPh sb="24" eb="26">
      <t>アカジ</t>
    </rPh>
    <rPh sb="26" eb="28">
      <t>ケイコウ</t>
    </rPh>
    <rPh sb="30" eb="32">
      <t>ケイヒ</t>
    </rPh>
    <rPh sb="32" eb="34">
      <t>カイシュウ</t>
    </rPh>
    <rPh sb="34" eb="35">
      <t>リツ</t>
    </rPh>
    <rPh sb="43" eb="44">
      <t>ヨコ</t>
    </rPh>
    <rPh sb="47" eb="49">
      <t>ジョウタイ</t>
    </rPh>
    <rPh sb="52" eb="54">
      <t>ホンライ</t>
    </rPh>
    <rPh sb="55" eb="57">
      <t>リョウキン</t>
    </rPh>
    <rPh sb="57" eb="59">
      <t>シュウニュウ</t>
    </rPh>
    <rPh sb="60" eb="62">
      <t>カイケイ</t>
    </rPh>
    <rPh sb="62" eb="64">
      <t>ゼンタイ</t>
    </rPh>
    <rPh sb="65" eb="66">
      <t>オギナ</t>
    </rPh>
    <rPh sb="70" eb="72">
      <t>ドクリツ</t>
    </rPh>
    <rPh sb="72" eb="74">
      <t>サイサン</t>
    </rPh>
    <rPh sb="74" eb="75">
      <t>セイ</t>
    </rPh>
    <rPh sb="78" eb="80">
      <t>キホン</t>
    </rPh>
    <rPh sb="176" eb="179">
      <t>ショリジョウ</t>
    </rPh>
    <rPh sb="180" eb="182">
      <t>カンロ</t>
    </rPh>
    <rPh sb="182" eb="183">
      <t>トウ</t>
    </rPh>
    <rPh sb="243" eb="244">
      <t>クニ</t>
    </rPh>
    <rPh sb="245" eb="247">
      <t>ホジョ</t>
    </rPh>
    <rPh sb="247" eb="249">
      <t>ジギョウ</t>
    </rPh>
    <rPh sb="252" eb="253">
      <t>チョウ</t>
    </rPh>
    <rPh sb="253" eb="256">
      <t>ジュミョウカ</t>
    </rPh>
    <rPh sb="256" eb="258">
      <t>ジギョウ</t>
    </rPh>
    <rPh sb="259" eb="261">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</si>
</sst>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quot;-&quot;">
                  <c:v>2.2200000000000002</c:v>
                </c:pt>
                <c:pt idx="3">
                  <c:v>0</c:v>
                </c:pt>
                <c:pt idx="4" formatCode="#,##0.00;&quot;△&quot;#,##0.00;&quot;-&quot;">
                  <c:v>0.05</c:v>
                </c:pt>
              </c:numCache>
            </c:numRef>
          </c:val>
          <c:extLst>
            <c:ext xmlns:c16="http://schemas.microsoft.com/office/drawing/2014/chart" uri="{C3380CC4-5D6E-409C-BE32-E72D297353CC}">
              <c16:uniqueId val="{00000000-18F9-40E9-AA8F-FDC6B49636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18F9-40E9-AA8F-FDC6B49636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27.39</c:v>
                </c:pt>
                <c:pt idx="1">
                  <c:v>29.94</c:v>
                </c:pt>
                <c:pt idx="2">
                  <c:v>29.81</c:v>
                </c:pt>
                <c:pt idx="3">
                  <c:v>29.67</c:v>
                </c:pt>
                <c:pt idx="4">
                  <c:v>43.81</c:v>
                </c:pt>
              </c:numCache>
            </c:numRef>
          </c:val>
          <c:extLst>
            <c:ext xmlns:c16="http://schemas.microsoft.com/office/drawing/2014/chart" uri="{C3380CC4-5D6E-409C-BE32-E72D297353CC}">
              <c16:uniqueId val="{00000000-B8D1-4238-9FBA-B6A2DD8E8C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B8D1-4238-9FBA-B6A2DD8E8C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89.89</c:v>
                </c:pt>
                <c:pt idx="1">
                  <c:v>88.62</c:v>
                </c:pt>
                <c:pt idx="2">
                  <c:v>89.77</c:v>
                </c:pt>
                <c:pt idx="3">
                  <c:v>93.29</c:v>
                </c:pt>
                <c:pt idx="4">
                  <c:v>96.22</c:v>
                </c:pt>
              </c:numCache>
            </c:numRef>
          </c:val>
          <c:extLst>
            <c:ext xmlns:c16="http://schemas.microsoft.com/office/drawing/2014/chart" uri="{C3380CC4-5D6E-409C-BE32-E72D297353CC}">
              <c16:uniqueId val="{00000000-9BC5-4247-AD25-BD719CDE5A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9BC5-4247-AD25-BD719CDE5A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79.47</c:v>
                </c:pt>
                <c:pt idx="1">
                  <c:v>81.17</c:v>
                </c:pt>
                <c:pt idx="2">
                  <c:v>159.19</c:v>
                </c:pt>
                <c:pt idx="3">
                  <c:v>74.37</c:v>
                </c:pt>
                <c:pt idx="4">
                  <c:v>71.67</c:v>
                </c:pt>
              </c:numCache>
            </c:numRef>
          </c:val>
          <c:extLst>
            <c:ext xmlns:c16="http://schemas.microsoft.com/office/drawing/2014/chart" uri="{C3380CC4-5D6E-409C-BE32-E72D297353CC}">
              <c16:uniqueId val="{00000000-3DF4-4528-A841-8AD2C1062D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4-4528-A841-8AD2C1062D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E8-412C-B254-D8535C2C07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E8-412C-B254-D8535C2C07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A0-4788-91DB-6F206C06A5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A0-4788-91DB-6F206C06A5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5C-4853-A3AA-AFF978CD4F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5C-4853-A3AA-AFF978CD4F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C0-4BC4-A3F2-13F6E6125E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C0-4BC4-A3F2-13F6E6125E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921.22</c:v>
                </c:pt>
                <c:pt idx="1">
                  <c:v>885.67</c:v>
                </c:pt>
                <c:pt idx="2">
                  <c:v>855.67</c:v>
                </c:pt>
                <c:pt idx="3">
                  <c:v>789.14</c:v>
                </c:pt>
                <c:pt idx="4">
                  <c:v>737.83</c:v>
                </c:pt>
              </c:numCache>
            </c:numRef>
          </c:val>
          <c:extLst>
            <c:ext xmlns:c16="http://schemas.microsoft.com/office/drawing/2014/chart" uri="{C3380CC4-5D6E-409C-BE32-E72D297353CC}">
              <c16:uniqueId val="{00000000-AEBB-4C9B-B766-BBF56A7641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AEBB-4C9B-B766-BBF56A7641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c:v>
                </c:pt>
                <c:pt idx="1">
                  <c:v>46.78</c:v>
                </c:pt>
                <c:pt idx="2">
                  <c:v>50.06</c:v>
                </c:pt>
                <c:pt idx="3">
                  <c:v>44.91</c:v>
                </c:pt>
                <c:pt idx="4">
                  <c:v>42.08</c:v>
                </c:pt>
              </c:numCache>
            </c:numRef>
          </c:val>
          <c:extLst>
            <c:ext xmlns:c16="http://schemas.microsoft.com/office/drawing/2014/chart" uri="{C3380CC4-5D6E-409C-BE32-E72D297353CC}">
              <c16:uniqueId val="{00000000-2FEF-4944-8381-070A22B090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2FEF-4944-8381-070A22B090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352.93</c:v>
                </c:pt>
                <c:pt idx="1">
                  <c:v>387.89</c:v>
                </c:pt>
                <c:pt idx="2">
                  <c:v>363.16</c:v>
                </c:pt>
                <c:pt idx="3">
                  <c:v>413</c:v>
                </c:pt>
                <c:pt idx="4">
                  <c:v>444.21</c:v>
                </c:pt>
              </c:numCache>
            </c:numRef>
          </c:val>
          <c:extLst>
            <c:ext xmlns:c16="http://schemas.microsoft.com/office/drawing/2014/chart" uri="{C3380CC4-5D6E-409C-BE32-E72D297353CC}">
              <c16:uniqueId val="{00000000-803E-4161-8A01-C4062878E4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803E-4161-8A01-C4062878E4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南伊勢町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12345</v>
      </c>
      <c r="AM8" s="51"/>
      <c r="AN8" s="51"/>
      <c r="AO8" s="51"/>
      <c r="AP8" s="51"/>
      <c r="AQ8" s="51"/>
      <c r="AR8" s="51"/>
      <c r="AS8" s="51"/>
      <c r="AT8" s="46">
        <f>データ!T6</f>
        <v>241.89</v>
      </c>
      <c r="AU8" s="46"/>
      <c r="AV8" s="46"/>
      <c r="AW8" s="46"/>
      <c r="AX8" s="46"/>
      <c r="AY8" s="46"/>
      <c r="AZ8" s="46"/>
      <c r="BA8" s="46"/>
      <c r="BB8" s="46">
        <f>データ!U6</f>
        <v>51.04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34.590000000000003</v>
      </c>
      <c r="Q10" s="46"/>
      <c r="R10" s="46"/>
      <c r="S10" s="46"/>
      <c r="T10" s="46"/>
      <c r="U10" s="46"/>
      <c r="V10" s="46"/>
      <c r="W10" s="46">
        <f>データ!Q6</f>
        <v>97.03</v>
      </c>
      <c r="X10" s="46"/>
      <c r="Y10" s="46"/>
      <c r="Z10" s="46"/>
      <c r="AA10" s="46"/>
      <c r="AB10" s="46"/>
      <c r="AC10" s="46"/>
      <c r="AD10" s="51">
        <f>データ!R6</f>
        <v>3410</v>
      </c>
      <c r="AE10" s="51"/>
      <c r="AF10" s="51"/>
      <c r="AG10" s="51"/>
      <c r="AH10" s="51"/>
      <c r="AI10" s="51"/>
      <c r="AJ10" s="51"/>
      <c r="AK10" s="2"/>
      <c r="AL10" s="51">
        <f>データ!V6</f>
        <v>4232</v>
      </c>
      <c r="AM10" s="51"/>
      <c r="AN10" s="51"/>
      <c r="AO10" s="51"/>
      <c r="AP10" s="51"/>
      <c r="AQ10" s="51"/>
      <c r="AR10" s="51"/>
      <c r="AS10" s="51"/>
      <c r="AT10" s="46">
        <f>データ!W6</f>
        <v>1.88</v>
      </c>
      <c r="AU10" s="46"/>
      <c r="AV10" s="46"/>
      <c r="AW10" s="46"/>
      <c r="AX10" s="46"/>
      <c r="AY10" s="46"/>
      <c r="AZ10" s="46"/>
      <c r="BA10" s="46"/>
      <c r="BB10" s="46">
        <f>データ!X6</f>
        <v>2251.06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ZoHAwPj5lufHTIAak2nrZEXe97qyCfWb4snILGnn9apwkr0Yy7oWLkiqgGnY0ifnJnbYUmDDMcEadOc+IwSS0w==" saltValue="h8Kj29G+YUCwgnGv1mN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244724</v>
      </c>
      <c r="D6" s="33">
        <f t="shared" si="3"/>
        <v>47</v>
      </c>
      <c r="E6" s="33">
        <f t="shared" si="3"/>
        <v>17</v>
      </c>
      <c r="F6" s="33">
        <f t="shared" si="3"/>
        <v>6</v>
      </c>
      <c r="G6" s="33">
        <f t="shared" si="3"/>
        <v>0</v>
      </c>
      <c r="H6" s="33" t="str">
        <f t="shared" si="3"/>
        <v>三重県　南伊勢町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34.590000000000003</v>
      </c>
      <c r="Q6" s="34">
        <f t="shared" si="3"/>
        <v>97.03</v>
      </c>
      <c r="R6" s="34">
        <f t="shared" si="3"/>
        <v>3410</v>
      </c>
      <c r="S6" s="34">
        <f t="shared" si="3"/>
        <v>12345</v>
      </c>
      <c r="T6" s="34">
        <f t="shared" si="3"/>
        <v>241.89</v>
      </c>
      <c r="U6" s="34">
        <f t="shared" si="3"/>
        <v>51.04</v>
      </c>
      <c r="V6" s="34">
        <f t="shared" si="3"/>
        <v>4232</v>
      </c>
      <c r="W6" s="34">
        <f t="shared" si="3"/>
        <v>1.88</v>
      </c>
      <c r="X6" s="34">
        <f t="shared" si="3"/>
        <v>2251.06</v>
      </c>
      <c r="Y6" s="35">
        <f>IF(Y7="",NA(),Y7)</f>
        <v>79.47</v>
      </c>
      <c r="Z6" s="35">
        <f t="shared" ref="Z6:AH6" si="4">IF(Z7="",NA(),Z7)</f>
        <v>81.17</v>
      </c>
      <c r="AA6" s="35">
        <f t="shared" si="4"/>
        <v>159.19</v>
      </c>
      <c r="AB6" s="35">
        <f t="shared" si="4"/>
        <v>74.37</v>
      </c>
      <c r="AC6" s="35">
        <f t="shared" si="4"/>
        <v>71.67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921.22</v>
      </c>
      <c r="BG6" s="35">
        <f t="shared" ref="BG6:BO6" si="7">IF(BG7="",NA(),BG7)</f>
        <v>885.67</v>
      </c>
      <c r="BH6" s="35">
        <f t="shared" si="7"/>
        <v>855.67</v>
      </c>
      <c r="BI6" s="35">
        <f t="shared" si="7"/>
        <v>789.14</v>
      </c>
      <c r="BJ6" s="35">
        <f t="shared" si="7"/>
        <v>737.83</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51</v>
      </c>
      <c r="BR6" s="35">
        <f t="shared" ref="BR6:BZ6" si="8">IF(BR7="",NA(),BR7)</f>
        <v>46.78</v>
      </c>
      <c r="BS6" s="35">
        <f t="shared" si="8"/>
        <v>50.06</v>
      </c>
      <c r="BT6" s="35">
        <f t="shared" si="8"/>
        <v>44.91</v>
      </c>
      <c r="BU6" s="35">
        <f t="shared" si="8"/>
        <v>42.08</v>
      </c>
      <c r="BV6" s="35">
        <f t="shared" si="8"/>
        <v>43.13</v>
      </c>
      <c r="BW6" s="35">
        <f t="shared" si="8"/>
        <v>46.26</v>
      </c>
      <c r="BX6" s="35">
        <f t="shared" si="8"/>
        <v>45.81</v>
      </c>
      <c r="BY6" s="35">
        <f t="shared" si="8"/>
        <v>43.43</v>
      </c>
      <c r="BZ6" s="35">
        <f t="shared" si="8"/>
        <v>41.41</v>
      </c>
      <c r="CA6" s="34" t="str">
        <f>IF(CA7="","",IF(CA7="-","【-】","【"&amp;SUBSTITUTE(TEXT(CA7,"#,##0.00"),"-","△")&amp;"】"))</f>
        <v>【45.31】</v>
      </c>
      <c r="CB6" s="35">
        <f>IF(CB7="",NA(),CB7)</f>
        <v>352.93</v>
      </c>
      <c r="CC6" s="35">
        <f t="shared" ref="CC6:CK6" si="9">IF(CC7="",NA(),CC7)</f>
        <v>387.89</v>
      </c>
      <c r="CD6" s="35">
        <f t="shared" si="9"/>
        <v>363.16</v>
      </c>
      <c r="CE6" s="35">
        <f t="shared" si="9"/>
        <v>413</v>
      </c>
      <c r="CF6" s="35">
        <f t="shared" si="9"/>
        <v>444.21</v>
      </c>
      <c r="CG6" s="35">
        <f t="shared" si="9"/>
        <v>392.03</v>
      </c>
      <c r="CH6" s="35">
        <f t="shared" si="9"/>
        <v>376.4</v>
      </c>
      <c r="CI6" s="35">
        <f t="shared" si="9"/>
        <v>383.92</v>
      </c>
      <c r="CJ6" s="35">
        <f t="shared" si="9"/>
        <v>400.44</v>
      </c>
      <c r="CK6" s="35">
        <f t="shared" si="9"/>
        <v>417.56</v>
      </c>
      <c r="CL6" s="34" t="str">
        <f>IF(CL7="","",IF(CL7="-","【-】","【"&amp;SUBSTITUTE(TEXT(CL7,"#,##0.00"),"-","△")&amp;"】"))</f>
        <v>【379.91】</v>
      </c>
      <c r="CM6" s="35">
        <f>IF(CM7="",NA(),CM7)</f>
        <v>27.39</v>
      </c>
      <c r="CN6" s="35">
        <f t="shared" ref="CN6:CV6" si="10">IF(CN7="",NA(),CN7)</f>
        <v>29.94</v>
      </c>
      <c r="CO6" s="35">
        <f t="shared" si="10"/>
        <v>29.81</v>
      </c>
      <c r="CP6" s="35">
        <f t="shared" si="10"/>
        <v>29.67</v>
      </c>
      <c r="CQ6" s="35">
        <f t="shared" si="10"/>
        <v>43.81</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89.89</v>
      </c>
      <c r="CY6" s="35">
        <f t="shared" ref="CY6:DG6" si="11">IF(CY7="",NA(),CY7)</f>
        <v>88.62</v>
      </c>
      <c r="CZ6" s="35">
        <f t="shared" si="11"/>
        <v>89.77</v>
      </c>
      <c r="DA6" s="35">
        <f t="shared" si="11"/>
        <v>93.29</v>
      </c>
      <c r="DB6" s="35">
        <f t="shared" si="11"/>
        <v>96.22</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2.2200000000000002</v>
      </c>
      <c r="EH6" s="34">
        <f t="shared" si="14"/>
        <v>0</v>
      </c>
      <c r="EI6" s="35">
        <f t="shared" si="14"/>
        <v>0.05</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244724</v>
      </c>
      <c r="D7" s="37">
        <v>47</v>
      </c>
      <c r="E7" s="37">
        <v>17</v>
      </c>
      <c r="F7" s="37">
        <v>6</v>
      </c>
      <c r="G7" s="37">
        <v>0</v>
      </c>
      <c r="H7" s="37" t="s">
        <v>98</v>
      </c>
      <c r="I7" s="37" t="s">
        <v>99</v>
      </c>
      <c r="J7" s="37" t="s">
        <v>100</v>
      </c>
      <c r="K7" s="37" t="s">
        <v>101</v>
      </c>
      <c r="L7" s="37" t="s">
        <v>102</v>
      </c>
      <c r="M7" s="37" t="s">
        <v>103</v>
      </c>
      <c r="N7" s="38" t="s">
        <v>104</v>
      </c>
      <c r="O7" s="38" t="s">
        <v>105</v>
      </c>
      <c r="P7" s="38">
        <v>34.590000000000003</v>
      </c>
      <c r="Q7" s="38">
        <v>97.03</v>
      </c>
      <c r="R7" s="38">
        <v>3410</v>
      </c>
      <c r="S7" s="38">
        <v>12345</v>
      </c>
      <c r="T7" s="38">
        <v>241.89</v>
      </c>
      <c r="U7" s="38">
        <v>51.04</v>
      </c>
      <c r="V7" s="38">
        <v>4232</v>
      </c>
      <c r="W7" s="38">
        <v>1.88</v>
      </c>
      <c r="X7" s="38">
        <v>2251.06</v>
      </c>
      <c r="Y7" s="38">
        <v>79.47</v>
      </c>
      <c r="Z7" s="38">
        <v>81.17</v>
      </c>
      <c r="AA7" s="38">
        <v>159.19</v>
      </c>
      <c r="AB7" s="38">
        <v>74.37</v>
      </c>
      <c r="AC7" s="38">
        <v>71.67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921.22</v>
      </c>
      <c r="BG7" s="38">
        <v>885.67</v>
      </c>
      <c r="BH7" s="38">
        <v>855.67</v>
      </c>
      <c r="BI7" s="38">
        <v>789.14</v>
      </c>
      <c r="BJ7" s="38">
        <v>737.83</v>
      </c>
      <c r="BK7" s="38">
        <v>1029.24</v>
      </c>
      <c r="BL7" s="38">
        <v>1063.93</v>
      </c>
      <c r="BM7" s="38">
        <v>1060.8599999999999</v>
      </c>
      <c r="BN7" s="38">
        <v>1006.65</v>
      </c>
      <c r="BO7" s="38">
        <v>998.42</v>
      </c>
      <c r="BP7" s="38">
        <v>953.26</v>
      </c>
      <c r="BQ7" s="38">
        <v>51</v>
      </c>
      <c r="BR7" s="38">
        <v>46.78</v>
      </c>
      <c r="BS7" s="38">
        <v>50.06</v>
      </c>
      <c r="BT7" s="38">
        <v>44.91</v>
      </c>
      <c r="BU7" s="38">
        <v>42.08</v>
      </c>
      <c r="BV7" s="38">
        <v>43.13</v>
      </c>
      <c r="BW7" s="38">
        <v>46.26</v>
      </c>
      <c r="BX7" s="38">
        <v>45.81</v>
      </c>
      <c r="BY7" s="38">
        <v>43.43</v>
      </c>
      <c r="BZ7" s="38">
        <v>41.41</v>
      </c>
      <c r="CA7" s="38">
        <v>45.31</v>
      </c>
      <c r="CB7" s="38">
        <v>352.93</v>
      </c>
      <c r="CC7" s="38">
        <v>387.89</v>
      </c>
      <c r="CD7" s="38">
        <v>363.16</v>
      </c>
      <c r="CE7" s="38">
        <v>413</v>
      </c>
      <c r="CF7" s="38">
        <v>444.21</v>
      </c>
      <c r="CG7" s="38">
        <v>392.03</v>
      </c>
      <c r="CH7" s="38">
        <v>376.4</v>
      </c>
      <c r="CI7" s="38">
        <v>383.92</v>
      </c>
      <c r="CJ7" s="38">
        <v>400.44</v>
      </c>
      <c r="CK7" s="38">
        <v>417.56</v>
      </c>
      <c r="CL7" s="38">
        <v>379.91</v>
      </c>
      <c r="CM7" s="38">
        <v>27.39</v>
      </c>
      <c r="CN7" s="38">
        <v>29.94</v>
      </c>
      <c r="CO7" s="38">
        <v>29.81</v>
      </c>
      <c r="CP7" s="38">
        <v>29.67</v>
      </c>
      <c r="CQ7" s="38">
        <v>43.81</v>
      </c>
      <c r="CR7" s="38">
        <v>35.64</v>
      </c>
      <c r="CS7" s="38">
        <v>33.729999999999997</v>
      </c>
      <c r="CT7" s="38">
        <v>33.21</v>
      </c>
      <c r="CU7" s="38">
        <v>32.229999999999997</v>
      </c>
      <c r="CV7" s="38">
        <v>32.479999999999997</v>
      </c>
      <c r="CW7" s="38">
        <v>33.67</v>
      </c>
      <c r="CX7" s="38">
        <v>89.89</v>
      </c>
      <c r="CY7" s="38">
        <v>88.62</v>
      </c>
      <c r="CZ7" s="38">
        <v>89.77</v>
      </c>
      <c r="DA7" s="38">
        <v>93.29</v>
      </c>
      <c r="DB7" s="38">
        <v>96.22</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2.2200000000000002</v>
      </c>
      <c r="EH7" s="38">
        <v>0</v>
      </c>
      <c r="EI7" s="38">
        <v>0.05</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聡史</cp:lastModifiedBy>
  <dcterms:created xsi:type="dcterms:W3CDTF">2020-12-04T03:11:36Z</dcterms:created>
  <dcterms:modified xsi:type="dcterms:W3CDTF">2021-01-18T01:52:56Z</dcterms:modified>
  <cp:category/>
</cp:coreProperties>
</file>