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上下水道課\決算統計\H31決算統計\【財政】経営比較分析表（R1決算）\"/>
    </mc:Choice>
  </mc:AlternateContent>
  <xr:revisionPtr revIDLastSave="0" documentId="13_ncr:1_{5551C473-5A45-48F0-B826-278E25AE584D}" xr6:coauthVersionLast="36" xr6:coauthVersionMax="36" xr10:uidLastSave="{00000000-0000-0000-0000-000000000000}"/>
  <workbookProtection workbookAlgorithmName="SHA-512" workbookHashValue="RZQKffXZ3BcoOlJ2sONSbbXDrfotBFzEVl3APmG3VrnVhbymegdlaqMQdQ7h/Q01zStCMS/x5YBOiWxYSDOShg==" workbookSaltValue="9YqmP50zD6k/I7E8Zy6+b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<sst xmlns="http://schemas.openxmlformats.org/spreadsheetml/2006/main" count="228" uniqueCount="112">
  <si>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</si>
  <si>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</si>
  <si>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</si>
  <si>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</si>
  <si>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</si>
  <si>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</si>
  <si>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</si>
  <si>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</si>
  <si>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</si>
  <si>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</si>
  <si>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</si>
  <si>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</si>
  <si>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</si>
  <si>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</si>
  <si>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</si>
  <si>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</si>
  <si>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</si>
  <si>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</si>
  <si>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</si>
  <si>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</si>
  <si>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</si>
  <si>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</si>
  <si>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</si>
  <si>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</si>
  <si>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</si>
  <si>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</si>
  <si>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</si>
  <si>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</si>
  <si>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</si>
  <si>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</si>
  <si>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</si>
  <si>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</si>
  <si>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</si>
  <si>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</si>
  <si>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</si>
  <si>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</si>
  <si>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</si>
  <si>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</si>
  <si>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</si>
  <si>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</si>
  <si>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</si>
  <si>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</si>
  <si>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</si>
  <si>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</si>
  <si>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</si>
  <si>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</si>
  <si>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</si>
  <si>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</si>
  <si>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</si>
  <si>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</si>
  <si>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</si>
  <si>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</si>
  <si>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</si>
  <si>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</si>
  <si>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</si>
  <si>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</si>
  <si>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</si>
  <si>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</si>
  <si>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</si>
  <si>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</si>
  <si>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</si>
  <si>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</si>
  <si>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</si>
  <si>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</si>
  <si>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</si>
  <si>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</si>
  <si>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</si>
  <si>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</si>
  <si>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</si>
  <si>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</si>
  <si>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</si>
  <si>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</si>
  <si>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</si>
  <si>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</si>
  <si>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</si>
  <si>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</si>
  <si>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</si>
  <si>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</si>
  <si>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</si>
  <si>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</si>
  <si>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</si>
  <si>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</si>
  <si>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</si>
  <si>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</si>
  <si>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</si>
  <si>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</si>
  <si>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</si>
  <si>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</si>
  <si>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</si>
  <si>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</si>
  <si>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</si>
  <si>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</si>
  <si>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</si>
  <si>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</si>
  <si>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</si>
  <si>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</si>
  <si>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</si>
  <si>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</si>
  <si>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</si>
  <si>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</si>
  <si>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</si>
  <si>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</si>
  <si>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</si>
  <si>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</si>
  <si>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</si>
  <si>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</si>
  <si>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</si>
  <si>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</si>
  <si>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</si>
  <si>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管路経年化率から、法定耐用年数を超える管路が存在し、有形固定資産減価償却率から施設全体の老朽化が進行していることが予測できます。
　管路更新率は平成29年度以降低く、集落間を繋ぐ主要管路の更新が遅れている状況のため、管路更新を計画的に実施する必要があります。</t>
    <phoneticPr fontId="4"/>
  </si>
  <si>
    <t>　安定した給水事業を経営するため、管路更新にかかる投資費用を賄う財源を確保し、人口減少を踏まえた料金改定を実施していきます。</t>
    <phoneticPr fontId="4"/>
  </si>
  <si>
    <t>　山岡水源池からの安定的・効率的な配水によって、給水原価も低く抑えることができるため、経常収支比率は100％以上で、累積欠損金もなく健全な経営を行なうことができます。
　ただし有収率が近年低下している状況で、管路の老朽化による漏水等により配水量が料金収入につながっていないことや、水需要が年々減少し料金収入も減少傾向です。
　そのため今後の人口減少と管路更新にかかる投資を見据え、適正な料金改定を検討します。　</t>
    <rPh sb="113" eb="115">
      <t>ロウスイ</t>
    </rPh>
    <rPh sb="115" eb="11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</si>
</sst>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1.69</c:v>
                </c:pt>
                <c:pt idx="1">
                  <c:v>2.11</c:v>
                </c:pt>
                <c:pt idx="2">
                  <c:v>0.33</c:v>
                </c:pt>
                <c:pt idx="3">
                  <c:v>7.0000000000000007E-2</c:v>
                </c:pt>
                <c:pt idx="4">
                  <c:v>0.76</c:v>
                </c:pt>
              </c:numCache>
            </c:numRef>
          </c:val>
          <c:extLst>
            <c:ext xmlns:c16="http://schemas.microsoft.com/office/drawing/2014/chart" uri="{C3380CC4-5D6E-409C-BE32-E72D297353CC}">
              <c16:uniqueId val="{00000000-22B3-40A8-BE67-355F7AF129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2B3-40A8-BE67-355F7AF129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65.19</c:v>
                </c:pt>
                <c:pt idx="1">
                  <c:v>66.39</c:v>
                </c:pt>
                <c:pt idx="2">
                  <c:v>68.569999999999993</c:v>
                </c:pt>
                <c:pt idx="3">
                  <c:v>68.25</c:v>
                </c:pt>
                <c:pt idx="4">
                  <c:v>66.290000000000006</c:v>
                </c:pt>
              </c:numCache>
            </c:numRef>
          </c:val>
          <c:extLst>
            <c:ext xmlns:c16="http://schemas.microsoft.com/office/drawing/2014/chart" uri="{C3380CC4-5D6E-409C-BE32-E72D297353CC}">
              <c16:uniqueId val="{00000000-955B-4A1B-8D4D-C64DA1EA3C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955B-4A1B-8D4D-C64DA1EA3C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89.07</c:v>
                </c:pt>
                <c:pt idx="1">
                  <c:v>87.7</c:v>
                </c:pt>
                <c:pt idx="2">
                  <c:v>86.55</c:v>
                </c:pt>
                <c:pt idx="3">
                  <c:v>85.27</c:v>
                </c:pt>
                <c:pt idx="4">
                  <c:v>86.72</c:v>
                </c:pt>
              </c:numCache>
            </c:numRef>
          </c:val>
          <c:extLst>
            <c:ext xmlns:c16="http://schemas.microsoft.com/office/drawing/2014/chart" uri="{C3380CC4-5D6E-409C-BE32-E72D297353CC}">
              <c16:uniqueId val="{00000000-D91E-473F-98DD-4457A483DC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91E-473F-98DD-4457A483DC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122.54</c:v>
                </c:pt>
                <c:pt idx="1">
                  <c:v>121.73</c:v>
                </c:pt>
                <c:pt idx="2">
                  <c:v>118.15</c:v>
                </c:pt>
                <c:pt idx="3">
                  <c:v>117.21</c:v>
                </c:pt>
                <c:pt idx="4">
                  <c:v>125.11</c:v>
                </c:pt>
              </c:numCache>
            </c:numRef>
          </c:val>
          <c:extLst>
            <c:ext xmlns:c16="http://schemas.microsoft.com/office/drawing/2014/chart" uri="{C3380CC4-5D6E-409C-BE32-E72D297353CC}">
              <c16:uniqueId val="{00000000-FB65-4ADE-9467-6582BCE028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B65-4ADE-9467-6582BCE028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43.02</c:v>
                </c:pt>
                <c:pt idx="1">
                  <c:v>43.77</c:v>
                </c:pt>
                <c:pt idx="2">
                  <c:v>45.74</c:v>
                </c:pt>
                <c:pt idx="3">
                  <c:v>47.93</c:v>
                </c:pt>
                <c:pt idx="4">
                  <c:v>49.03</c:v>
                </c:pt>
              </c:numCache>
            </c:numRef>
          </c:val>
          <c:extLst>
            <c:ext xmlns:c16="http://schemas.microsoft.com/office/drawing/2014/chart" uri="{C3380CC4-5D6E-409C-BE32-E72D297353CC}">
              <c16:uniqueId val="{00000000-30DC-4B23-B5DE-A8B65DC3B6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0DC-4B23-B5DE-A8B65DC3B6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19.09</c:v>
                </c:pt>
                <c:pt idx="3" formatCode="#,##0.00;&quot;△&quot;#,##0.00;&quot;-&quot;">
                  <c:v>19.309999999999999</c:v>
                </c:pt>
                <c:pt idx="4" formatCode="#,##0.00;&quot;△&quot;#,##0.00;&quot;-&quot;">
                  <c:v>21.83</c:v>
                </c:pt>
              </c:numCache>
            </c:numRef>
          </c:val>
          <c:extLst>
            <c:ext xmlns:c16="http://schemas.microsoft.com/office/drawing/2014/chart" uri="{C3380CC4-5D6E-409C-BE32-E72D297353CC}">
              <c16:uniqueId val="{00000000-C342-4D5A-B390-E9F4A8C302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342-4D5A-B390-E9F4A8C302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C-46FB-89AF-2650FEF55C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533C-46FB-89AF-2650FEF55C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1258.44</c:v>
                </c:pt>
                <c:pt idx="1">
                  <c:v>1146.44</c:v>
                </c:pt>
                <c:pt idx="2">
                  <c:v>915.26</c:v>
                </c:pt>
                <c:pt idx="3">
                  <c:v>812.48</c:v>
                </c:pt>
                <c:pt idx="4">
                  <c:v>1246.79</c:v>
                </c:pt>
              </c:numCache>
            </c:numRef>
          </c:val>
          <c:extLst>
            <c:ext xmlns:c16="http://schemas.microsoft.com/office/drawing/2014/chart" uri="{C3380CC4-5D6E-409C-BE32-E72D297353CC}">
              <c16:uniqueId val="{00000000-0123-4D12-A226-BA61B64D93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0123-4D12-A226-BA61B64D93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194.87</c:v>
                </c:pt>
                <c:pt idx="1">
                  <c:v>180.06</c:v>
                </c:pt>
                <c:pt idx="2">
                  <c:v>161.07</c:v>
                </c:pt>
                <c:pt idx="3">
                  <c:v>149.05000000000001</c:v>
                </c:pt>
                <c:pt idx="4">
                  <c:v>134.5</c:v>
                </c:pt>
              </c:numCache>
            </c:numRef>
          </c:val>
          <c:extLst>
            <c:ext xmlns:c16="http://schemas.microsoft.com/office/drawing/2014/chart" uri="{C3380CC4-5D6E-409C-BE32-E72D297353CC}">
              <c16:uniqueId val="{00000000-D52C-4BC9-9F28-DD186D968B3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D52C-4BC9-9F28-DD186D968B3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123.52</c:v>
                </c:pt>
                <c:pt idx="1">
                  <c:v>121.23</c:v>
                </c:pt>
                <c:pt idx="2">
                  <c:v>119.04</c:v>
                </c:pt>
                <c:pt idx="3">
                  <c:v>117.81</c:v>
                </c:pt>
                <c:pt idx="4">
                  <c:v>126.6</c:v>
                </c:pt>
              </c:numCache>
            </c:numRef>
          </c:val>
          <c:extLst>
            <c:ext xmlns:c16="http://schemas.microsoft.com/office/drawing/2014/chart" uri="{C3380CC4-5D6E-409C-BE32-E72D297353CC}">
              <c16:uniqueId val="{00000000-FDFC-4C2C-B74B-15ED86FAC1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DFC-4C2C-B74B-15ED86FAC1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110.04</c:v>
                </c:pt>
                <c:pt idx="1">
                  <c:v>112.17</c:v>
                </c:pt>
                <c:pt idx="2">
                  <c:v>114.9</c:v>
                </c:pt>
                <c:pt idx="3">
                  <c:v>116.12</c:v>
                </c:pt>
                <c:pt idx="4">
                  <c:v>108.41</c:v>
                </c:pt>
              </c:numCache>
            </c:numRef>
          </c:val>
          <c:extLst>
            <c:ext xmlns:c16="http://schemas.microsoft.com/office/drawing/2014/chart" uri="{C3380CC4-5D6E-409C-BE32-E72D297353CC}">
              <c16:uniqueId val="{00000000-D8F0-4EFE-8FD5-8523611A3C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8F0-4EFE-8FD5-8523611A3C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玉城町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15452</v>
      </c>
      <c r="AM8" s="71"/>
      <c r="AN8" s="71"/>
      <c r="AO8" s="71"/>
      <c r="AP8" s="71"/>
      <c r="AQ8" s="71"/>
      <c r="AR8" s="71"/>
      <c r="AS8" s="71"/>
      <c r="AT8" s="67">
        <f>データ!$S$6</f>
        <v>40.909999999999997</v>
      </c>
      <c r="AU8" s="68"/>
      <c r="AV8" s="68"/>
      <c r="AW8" s="68"/>
      <c r="AX8" s="68"/>
      <c r="AY8" s="68"/>
      <c r="AZ8" s="68"/>
      <c r="BA8" s="68"/>
      <c r="BB8" s="70">
        <f>データ!$T$6</f>
        <v>377.71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89.85</v>
      </c>
      <c r="J10" s="68"/>
      <c r="K10" s="68"/>
      <c r="L10" s="68"/>
      <c r="M10" s="68"/>
      <c r="N10" s="68"/>
      <c r="O10" s="69"/>
      <c r="P10" s="70">
        <f>データ!$P$6</f>
        <v>99.8</v>
      </c>
      <c r="Q10" s="70"/>
      <c r="R10" s="70"/>
      <c r="S10" s="70"/>
      <c r="T10" s="70"/>
      <c r="U10" s="70"/>
      <c r="V10" s="70"/>
      <c r="W10" s="71">
        <f>データ!$Q$6</f>
        <v>2555</v>
      </c>
      <c r="X10" s="71"/>
      <c r="Y10" s="71"/>
      <c r="Z10" s="71"/>
      <c r="AA10" s="71"/>
      <c r="AB10" s="71"/>
      <c r="AC10" s="71"/>
      <c r="AD10" s="2"/>
      <c r="AE10" s="2"/>
      <c r="AF10" s="2"/>
      <c r="AG10" s="2"/>
      <c r="AH10" s="4"/>
      <c r="AI10" s="4"/>
      <c r="AJ10" s="4"/>
      <c r="AK10" s="4"/>
      <c r="AL10" s="71">
        <f>データ!$U$6</f>
        <v>15386</v>
      </c>
      <c r="AM10" s="71"/>
      <c r="AN10" s="71"/>
      <c r="AO10" s="71"/>
      <c r="AP10" s="71"/>
      <c r="AQ10" s="71"/>
      <c r="AR10" s="71"/>
      <c r="AS10" s="71"/>
      <c r="AT10" s="67">
        <f>データ!$V$6</f>
        <v>41.2</v>
      </c>
      <c r="AU10" s="68"/>
      <c r="AV10" s="68"/>
      <c r="AW10" s="68"/>
      <c r="AX10" s="68"/>
      <c r="AY10" s="68"/>
      <c r="AZ10" s="68"/>
      <c r="BA10" s="68"/>
      <c r="BB10" s="70">
        <f>データ!$W$6</f>
        <v>373.45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109</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Cz7znxBtBAKqDqLNlpIYotBoMJY9RMJnDItwxQ5V5/eBW74o21+VARzhCCwmpJ7tSQNcqBZfOwZlg8PafqjSQ==" saltValue="Nkr9wYn13LcUEf3K+C0B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244619</v>
      </c>
      <c r="D6" s="34">
        <f t="shared" si="3"/>
        <v>46</v>
      </c>
      <c r="E6" s="34">
        <f t="shared" si="3"/>
        <v>1</v>
      </c>
      <c r="F6" s="34">
        <f t="shared" si="3"/>
        <v>0</v>
      </c>
      <c r="G6" s="34">
        <f t="shared" si="3"/>
        <v>1</v>
      </c>
      <c r="H6" s="34" t="str">
        <f t="shared" si="3"/>
        <v>三重県　玉城町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89.85</v>
      </c>
      <c r="P6" s="35">
        <f t="shared" si="3"/>
        <v>99.8</v>
      </c>
      <c r="Q6" s="35">
        <f t="shared" si="3"/>
        <v>2555</v>
      </c>
      <c r="R6" s="35">
        <f t="shared" si="3"/>
        <v>15452</v>
      </c>
      <c r="S6" s="35">
        <f t="shared" si="3"/>
        <v>40.909999999999997</v>
      </c>
      <c r="T6" s="35">
        <f t="shared" si="3"/>
        <v>377.71</v>
      </c>
      <c r="U6" s="35">
        <f t="shared" si="3"/>
        <v>15386</v>
      </c>
      <c r="V6" s="35">
        <f t="shared" si="3"/>
        <v>41.2</v>
      </c>
      <c r="W6" s="35">
        <f t="shared" si="3"/>
        <v>373.45</v>
      </c>
      <c r="X6" s="36">
        <f>IF(X7="",NA(),X7)</f>
        <v>122.54</v>
      </c>
      <c r="Y6" s="36">
        <f t="shared" ref="Y6:AG6" si="4">IF(Y7="",NA(),Y7)</f>
        <v>121.73</v>
      </c>
      <c r="Z6" s="36">
        <f t="shared" si="4"/>
        <v>118.15</v>
      </c>
      <c r="AA6" s="36">
        <f t="shared" si="4"/>
        <v>117.21</v>
      </c>
      <c r="AB6" s="36">
        <f t="shared" si="4"/>
        <v>125.11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1258.44</v>
      </c>
      <c r="AU6" s="36">
        <f t="shared" ref="AU6:BC6" si="6">IF(AU7="",NA(),AU7)</f>
        <v>1146.44</v>
      </c>
      <c r="AV6" s="36">
        <f t="shared" si="6"/>
        <v>915.26</v>
      </c>
      <c r="AW6" s="36">
        <f t="shared" si="6"/>
        <v>812.48</v>
      </c>
      <c r="AX6" s="36">
        <f t="shared" si="6"/>
        <v>1246.79</v>
      </c>
      <c r="AY6" s="36">
        <f t="shared" si="6"/>
        <v>391.54</v>
      </c>
      <c r="AZ6" s="36">
        <f t="shared" si="6"/>
        <v>384.34</v>
      </c>
      <c r="BA6" s="36">
        <f t="shared" si="6"/>
        <v>359.47</v>
      </c>
      <c r="BB6" s="36">
        <f t="shared" si="6"/>
        <v>369.69</v>
      </c>
      <c r="BC6" s="36">
        <f t="shared" si="6"/>
        <v>379.08</v>
      </c>
      <c r="BD6" s="35" t="str">
        <f>IF(BD7="","",IF(BD7="-","【-】","【"&amp;SUBSTITUTE(TEXT(BD7,"#,##0.00"),"-","△")&amp;"】"))</f>
        <v>【264.97】</v>
      </c>
      <c r="BE6" s="36">
        <f>IF(BE7="",NA(),BE7)</f>
        <v>194.87</v>
      </c>
      <c r="BF6" s="36">
        <f t="shared" ref="BF6:BN6" si="7">IF(BF7="",NA(),BF7)</f>
        <v>180.06</v>
      </c>
      <c r="BG6" s="36">
        <f t="shared" si="7"/>
        <v>161.07</v>
      </c>
      <c r="BH6" s="36">
        <f t="shared" si="7"/>
        <v>149.05000000000001</v>
      </c>
      <c r="BI6" s="36">
        <f t="shared" si="7"/>
        <v>134.5</v>
      </c>
      <c r="BJ6" s="36">
        <f t="shared" si="7"/>
        <v>386.97</v>
      </c>
      <c r="BK6" s="36">
        <f t="shared" si="7"/>
        <v>380.58</v>
      </c>
      <c r="BL6" s="36">
        <f t="shared" si="7"/>
        <v>401.79</v>
      </c>
      <c r="BM6" s="36">
        <f t="shared" si="7"/>
        <v>402.99</v>
      </c>
      <c r="BN6" s="36">
        <f t="shared" si="7"/>
        <v>398.98</v>
      </c>
      <c r="BO6" s="35" t="str">
        <f>IF(BO7="","",IF(BO7="-","【-】","【"&amp;SUBSTITUTE(TEXT(BO7,"#,##0.00"),"-","△")&amp;"】"))</f>
        <v>【266.61】</v>
      </c>
      <c r="BP6" s="36">
        <f>IF(BP7="",NA(),BP7)</f>
        <v>123.52</v>
      </c>
      <c r="BQ6" s="36">
        <f t="shared" ref="BQ6:BY6" si="8">IF(BQ7="",NA(),BQ7)</f>
        <v>121.23</v>
      </c>
      <c r="BR6" s="36">
        <f t="shared" si="8"/>
        <v>119.04</v>
      </c>
      <c r="BS6" s="36">
        <f t="shared" si="8"/>
        <v>117.81</v>
      </c>
      <c r="BT6" s="36">
        <f t="shared" si="8"/>
        <v>126.6</v>
      </c>
      <c r="BU6" s="36">
        <f t="shared" si="8"/>
        <v>101.72</v>
      </c>
      <c r="BV6" s="36">
        <f t="shared" si="8"/>
        <v>102.38</v>
      </c>
      <c r="BW6" s="36">
        <f t="shared" si="8"/>
        <v>100.12</v>
      </c>
      <c r="BX6" s="36">
        <f t="shared" si="8"/>
        <v>98.66</v>
      </c>
      <c r="BY6" s="36">
        <f t="shared" si="8"/>
        <v>98.64</v>
      </c>
      <c r="BZ6" s="35" t="str">
        <f>IF(BZ7="","",IF(BZ7="-","【-】","【"&amp;SUBSTITUTE(TEXT(BZ7,"#,##0.00"),"-","△")&amp;"】"))</f>
        <v>【103.24】</v>
      </c>
      <c r="CA6" s="36">
        <f>IF(CA7="",NA(),CA7)</f>
        <v>110.04</v>
      </c>
      <c r="CB6" s="36">
        <f t="shared" ref="CB6:CJ6" si="9">IF(CB7="",NA(),CB7)</f>
        <v>112.17</v>
      </c>
      <c r="CC6" s="36">
        <f t="shared" si="9"/>
        <v>114.9</v>
      </c>
      <c r="CD6" s="36">
        <f t="shared" si="9"/>
        <v>116.12</v>
      </c>
      <c r="CE6" s="36">
        <f t="shared" si="9"/>
        <v>108.41</v>
      </c>
      <c r="CF6" s="36">
        <f t="shared" si="9"/>
        <v>168.2</v>
      </c>
      <c r="CG6" s="36">
        <f t="shared" si="9"/>
        <v>168.67</v>
      </c>
      <c r="CH6" s="36">
        <f t="shared" si="9"/>
        <v>174.97</v>
      </c>
      <c r="CI6" s="36">
        <f t="shared" si="9"/>
        <v>178.59</v>
      </c>
      <c r="CJ6" s="36">
        <f t="shared" si="9"/>
        <v>178.92</v>
      </c>
      <c r="CK6" s="35" t="str">
        <f>IF(CK7="","",IF(CK7="-","【-】","【"&amp;SUBSTITUTE(TEXT(CK7,"#,##0.00"),"-","△")&amp;"】"))</f>
        <v>【168.38】</v>
      </c>
      <c r="CL6" s="36">
        <f>IF(CL7="",NA(),CL7)</f>
        <v>65.19</v>
      </c>
      <c r="CM6" s="36">
        <f t="shared" ref="CM6:CU6" si="10">IF(CM7="",NA(),CM7)</f>
        <v>66.39</v>
      </c>
      <c r="CN6" s="36">
        <f t="shared" si="10"/>
        <v>68.569999999999993</v>
      </c>
      <c r="CO6" s="36">
        <f t="shared" si="10"/>
        <v>68.25</v>
      </c>
      <c r="CP6" s="36">
        <f t="shared" si="10"/>
        <v>66.290000000000006</v>
      </c>
      <c r="CQ6" s="36">
        <f t="shared" si="10"/>
        <v>54.77</v>
      </c>
      <c r="CR6" s="36">
        <f t="shared" si="10"/>
        <v>54.92</v>
      </c>
      <c r="CS6" s="36">
        <f t="shared" si="10"/>
        <v>55.63</v>
      </c>
      <c r="CT6" s="36">
        <f t="shared" si="10"/>
        <v>55.03</v>
      </c>
      <c r="CU6" s="36">
        <f t="shared" si="10"/>
        <v>55.14</v>
      </c>
      <c r="CV6" s="35" t="str">
        <f>IF(CV7="","",IF(CV7="-","【-】","【"&amp;SUBSTITUTE(TEXT(CV7,"#,##0.00"),"-","△")&amp;"】"))</f>
        <v>【60.00】</v>
      </c>
      <c r="CW6" s="36">
        <f>IF(CW7="",NA(),CW7)</f>
        <v>89.07</v>
      </c>
      <c r="CX6" s="36">
        <f t="shared" ref="CX6:DF6" si="11">IF(CX7="",NA(),CX7)</f>
        <v>87.7</v>
      </c>
      <c r="CY6" s="36">
        <f t="shared" si="11"/>
        <v>86.55</v>
      </c>
      <c r="CZ6" s="36">
        <f t="shared" si="11"/>
        <v>85.27</v>
      </c>
      <c r="DA6" s="36">
        <f t="shared" si="11"/>
        <v>86.72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43.02</v>
      </c>
      <c r="DI6" s="36">
        <f t="shared" ref="DI6:DQ6" si="12">IF(DI7="",NA(),DI7)</f>
        <v>43.77</v>
      </c>
      <c r="DJ6" s="36">
        <f t="shared" si="12"/>
        <v>45.74</v>
      </c>
      <c r="DK6" s="36">
        <f t="shared" si="12"/>
        <v>47.93</v>
      </c>
      <c r="DL6" s="36">
        <f t="shared" si="12"/>
        <v>49.03</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19.09</v>
      </c>
      <c r="DV6" s="36">
        <f t="shared" si="13"/>
        <v>19.309999999999999</v>
      </c>
      <c r="DW6" s="36">
        <f t="shared" si="13"/>
        <v>21.83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1.69</v>
      </c>
      <c r="EE6" s="36">
        <f t="shared" ref="EE6:EM6" si="14">IF(EE7="",NA(),EE7)</f>
        <v>2.11</v>
      </c>
      <c r="EF6" s="36">
        <f t="shared" si="14"/>
        <v>0.33</v>
      </c>
      <c r="EG6" s="36">
        <f t="shared" si="14"/>
        <v>7.0000000000000007E-2</v>
      </c>
      <c r="EH6" s="36">
        <f t="shared" si="14"/>
        <v>0.76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244619</v>
      </c>
      <c r="D7" s="38">
        <v>46</v>
      </c>
      <c r="E7" s="38">
        <v>1</v>
      </c>
      <c r="F7" s="38">
        <v>0</v>
      </c>
      <c r="G7" s="38">
        <v>1</v>
      </c>
      <c r="H7" s="38" t="s">
        <v>92</v>
      </c>
      <c r="I7" s="38" t="s">
        <v>93</v>
      </c>
      <c r="J7" s="38" t="s">
        <v>94</v>
      </c>
      <c r="K7" s="38" t="s">
        <v>95</v>
      </c>
      <c r="L7" s="38" t="s">
        <v>96</v>
      </c>
      <c r="M7" s="38" t="s">
        <v>97</v>
      </c>
      <c r="N7" s="39" t="s">
        <v>98</v>
      </c>
      <c r="O7" s="39">
        <v>89.85</v>
      </c>
      <c r="P7" s="39">
        <v>99.8</v>
      </c>
      <c r="Q7" s="39">
        <v>2555</v>
      </c>
      <c r="R7" s="39">
        <v>15452</v>
      </c>
      <c r="S7" s="39">
        <v>40.909999999999997</v>
      </c>
      <c r="T7" s="39">
        <v>377.71</v>
      </c>
      <c r="U7" s="39">
        <v>15386</v>
      </c>
      <c r="V7" s="39">
        <v>41.2</v>
      </c>
      <c r="W7" s="39">
        <v>373.45</v>
      </c>
      <c r="X7" s="39">
        <v>122.54</v>
      </c>
      <c r="Y7" s="39">
        <v>121.73</v>
      </c>
      <c r="Z7" s="39">
        <v>118.15</v>
      </c>
      <c r="AA7" s="39">
        <v>117.21</v>
      </c>
      <c r="AB7" s="39">
        <v>125.11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1258.44</v>
      </c>
      <c r="AU7" s="39">
        <v>1146.44</v>
      </c>
      <c r="AV7" s="39">
        <v>915.26</v>
      </c>
      <c r="AW7" s="39">
        <v>812.48</v>
      </c>
      <c r="AX7" s="39">
        <v>1246.79</v>
      </c>
      <c r="AY7" s="39">
        <v>391.54</v>
      </c>
      <c r="AZ7" s="39">
        <v>384.34</v>
      </c>
      <c r="BA7" s="39">
        <v>359.47</v>
      </c>
      <c r="BB7" s="39">
        <v>369.69</v>
      </c>
      <c r="BC7" s="39">
        <v>379.08</v>
      </c>
      <c r="BD7" s="39">
        <v>264.97000000000003</v>
      </c>
      <c r="BE7" s="39">
        <v>194.87</v>
      </c>
      <c r="BF7" s="39">
        <v>180.06</v>
      </c>
      <c r="BG7" s="39">
        <v>161.07</v>
      </c>
      <c r="BH7" s="39">
        <v>149.05000000000001</v>
      </c>
      <c r="BI7" s="39">
        <v>134.5</v>
      </c>
      <c r="BJ7" s="39">
        <v>386.97</v>
      </c>
      <c r="BK7" s="39">
        <v>380.58</v>
      </c>
      <c r="BL7" s="39">
        <v>401.79</v>
      </c>
      <c r="BM7" s="39">
        <v>402.99</v>
      </c>
      <c r="BN7" s="39">
        <v>398.98</v>
      </c>
      <c r="BO7" s="39">
        <v>266.61</v>
      </c>
      <c r="BP7" s="39">
        <v>123.52</v>
      </c>
      <c r="BQ7" s="39">
        <v>121.23</v>
      </c>
      <c r="BR7" s="39">
        <v>119.04</v>
      </c>
      <c r="BS7" s="39">
        <v>117.81</v>
      </c>
      <c r="BT7" s="39">
        <v>126.6</v>
      </c>
      <c r="BU7" s="39">
        <v>101.72</v>
      </c>
      <c r="BV7" s="39">
        <v>102.38</v>
      </c>
      <c r="BW7" s="39">
        <v>100.12</v>
      </c>
      <c r="BX7" s="39">
        <v>98.66</v>
      </c>
      <c r="BY7" s="39">
        <v>98.64</v>
      </c>
      <c r="BZ7" s="39">
        <v>103.24</v>
      </c>
      <c r="CA7" s="39">
        <v>110.04</v>
      </c>
      <c r="CB7" s="39">
        <v>112.17</v>
      </c>
      <c r="CC7" s="39">
        <v>114.9</v>
      </c>
      <c r="CD7" s="39">
        <v>116.12</v>
      </c>
      <c r="CE7" s="39">
        <v>108.41</v>
      </c>
      <c r="CF7" s="39">
        <v>168.2</v>
      </c>
      <c r="CG7" s="39">
        <v>168.67</v>
      </c>
      <c r="CH7" s="39">
        <v>174.97</v>
      </c>
      <c r="CI7" s="39">
        <v>178.59</v>
      </c>
      <c r="CJ7" s="39">
        <v>178.92</v>
      </c>
      <c r="CK7" s="39">
        <v>168.38</v>
      </c>
      <c r="CL7" s="39">
        <v>65.19</v>
      </c>
      <c r="CM7" s="39">
        <v>66.39</v>
      </c>
      <c r="CN7" s="39">
        <v>68.569999999999993</v>
      </c>
      <c r="CO7" s="39">
        <v>68.25</v>
      </c>
      <c r="CP7" s="39">
        <v>66.290000000000006</v>
      </c>
      <c r="CQ7" s="39">
        <v>54.77</v>
      </c>
      <c r="CR7" s="39">
        <v>54.92</v>
      </c>
      <c r="CS7" s="39">
        <v>55.63</v>
      </c>
      <c r="CT7" s="39">
        <v>55.03</v>
      </c>
      <c r="CU7" s="39">
        <v>55.14</v>
      </c>
      <c r="CV7" s="39">
        <v>60</v>
      </c>
      <c r="CW7" s="39">
        <v>89.07</v>
      </c>
      <c r="CX7" s="39">
        <v>87.7</v>
      </c>
      <c r="CY7" s="39">
        <v>86.55</v>
      </c>
      <c r="CZ7" s="39">
        <v>85.27</v>
      </c>
      <c r="DA7" s="39">
        <v>86.72</v>
      </c>
      <c r="DB7" s="39">
        <v>82.89</v>
      </c>
      <c r="DC7" s="39">
        <v>82.66</v>
      </c>
      <c r="DD7" s="39">
        <v>82.04</v>
      </c>
      <c r="DE7" s="39">
        <v>81.900000000000006</v>
      </c>
      <c r="DF7" s="39">
        <v>81.39</v>
      </c>
      <c r="DG7" s="39">
        <v>89.8</v>
      </c>
      <c r="DH7" s="39">
        <v>43.02</v>
      </c>
      <c r="DI7" s="39">
        <v>43.77</v>
      </c>
      <c r="DJ7" s="39">
        <v>45.74</v>
      </c>
      <c r="DK7" s="39">
        <v>47.93</v>
      </c>
      <c r="DL7" s="39">
        <v>49.03</v>
      </c>
      <c r="DM7" s="39">
        <v>47.46</v>
      </c>
      <c r="DN7" s="39">
        <v>48.49</v>
      </c>
      <c r="DO7" s="39">
        <v>48.05</v>
      </c>
      <c r="DP7" s="39">
        <v>48.87</v>
      </c>
      <c r="DQ7" s="39">
        <v>49.92</v>
      </c>
      <c r="DR7" s="39">
        <v>49.59</v>
      </c>
      <c r="DS7" s="39">
        <v>0</v>
      </c>
      <c r="DT7" s="39">
        <v>0</v>
      </c>
      <c r="DU7" s="39">
        <v>19.09</v>
      </c>
      <c r="DV7" s="39">
        <v>19.309999999999999</v>
      </c>
      <c r="DW7" s="39">
        <v>21.83</v>
      </c>
      <c r="DX7" s="39">
        <v>9.7100000000000009</v>
      </c>
      <c r="DY7" s="39">
        <v>12.79</v>
      </c>
      <c r="DZ7" s="39">
        <v>13.39</v>
      </c>
      <c r="EA7" s="39">
        <v>14.85</v>
      </c>
      <c r="EB7" s="39">
        <v>16.88</v>
      </c>
      <c r="EC7" s="39">
        <v>19.440000000000001</v>
      </c>
      <c r="ED7" s="39">
        <v>1.69</v>
      </c>
      <c r="EE7" s="39">
        <v>2.11</v>
      </c>
      <c r="EF7" s="39">
        <v>0.33</v>
      </c>
      <c r="EG7" s="39">
        <v>7.0000000000000007E-2</v>
      </c>
      <c r="EH7" s="39">
        <v>0.76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筒井　勇仁</cp:lastModifiedBy>
  <cp:lastPrinted>2021-02-02T08:39:15Z</cp:lastPrinted>
  <dcterms:created xsi:type="dcterms:W3CDTF">2020-12-04T02:10:38Z</dcterms:created>
  <dcterms:modified xsi:type="dcterms:W3CDTF">2021-02-02T08:45:03Z</dcterms:modified>
  <cp:category/>
</cp:coreProperties>
</file>