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odai-fsv\共有\001_総務課\04_財政\03_決算統計\03_R02（R01決算分））\91_経営比較分析表\"/>
    </mc:Choice>
  </mc:AlternateContent>
  <workbookProtection workbookAlgorithmName="SHA-512" workbookHashValue="qHVH8Fi5v+Z+Dt3fYMTpJalc6Rx4TAfQc8y1JAZpB6CvSDehF1yMxjTxWlkhRaWA2h11V8jsGFG0jVvgEa3o4g==" workbookSaltValue="z+NR8HBuK80LKM9GaLOJs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<sst xmlns="http://schemas.openxmlformats.org/spreadsheetml/2006/main" count="247" uniqueCount="119">
  <si>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</si>
  <si>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</si>
  <si>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</si>
  <si>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</si>
  <si>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</si>
  <si>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</si>
  <si>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</si>
  <si>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</si>
  <si>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</si>
  <si>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</si>
  <si>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</si>
  <si>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</si>
  <si>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</si>
  <si>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</si>
  <si>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</si>
  <si>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</si>
  <si>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</si>
  <si>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</si>
  <si>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</si>
  <si>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</si>
  <si>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</si>
  <si>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</si>
  <si>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</si>
  <si>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</si>
  <si>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</si>
  <si>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</si>
  <si>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</si>
  <si>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</si>
  <si>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</si>
  <si>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</si>
  <si>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</si>
  <si>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</si>
  <si>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</si>
  <si>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</si>
  <si>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</si>
  <si>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</si>
  <si>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</si>
  <si>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</si>
  <si>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</si>
  <si>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</si>
  <si>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</si>
  <si>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</si>
  <si>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</si>
  <si>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</si>
  <si>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</si>
  <si>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</si>
  <si>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</si>
  <si>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</si>
  <si>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</si>
  <si>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</si>
  <si>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</si>
  <si>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</si>
  <si>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</si>
  <si>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</si>
  <si>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</si>
  <si>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</si>
  <si>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</si>
  <si>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</si>
  <si>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</si>
  <si>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</si>
  <si>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</si>
  <si>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</si>
  <si>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</si>
  <si>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</si>
  <si>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</si>
  <si>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</si>
  <si>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</si>
  <si>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</si>
  <si>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</si>
  <si>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</si>
  <si>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</si>
  <si>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</si>
  <si>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</si>
  <si>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</si>
  <si>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</si>
  <si>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</si>
  <si>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</si>
  <si>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</si>
  <si>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</si>
  <si>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</si>
  <si>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</si>
  <si>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</si>
  <si>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</si>
  <si>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</si>
  <si>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</si>
  <si>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</si>
  <si>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</si>
  <si>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</si>
  <si>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</si>
  <si>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</si>
  <si>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</si>
  <si>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</si>
  <si>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</si>
  <si>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</si>
  <si>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</si>
  <si>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</si>
  <si>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</si>
  <si>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大台町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</si>
  <si>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</si>
  <si>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</si>
  <si>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</si>
  <si>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</si>
  <si>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</si>
  <si>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</si>
  <si>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</si>
  <si>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</si>
  <si>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</si>
  <si>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</si>
  <si>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</si>
  <si>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</si>
  <si>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</si>
  <si>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</si>
  <si>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</si>
  <si>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</si>
  <si>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</si>
  <si>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</si>
  <si>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収益的収支比率については、前年度に比べ改善の傾向が見られる。経費回収率については、前年度に比べ維持管理費等が増加したため、減少した。
　本来、料金収入で会計全体を賄う独立採算による経営が基本と考えるが、本町の地域実情等を勘案すると、現状の料金収入のみで運営することは困難な状況であり、一般会計からの繰入金に頼らざるを得ない状況である。
　以上の事から、今後、経営状況の改善に向けた取り組みは重要な課題であり、維持管理費等の節減に努め、一層の経営の健全性・効率性の向上を図るとともに法適用に向けた取り組みを実施する必要がある。</t>
    <rPh sb="48" eb="50">
      <t>イジ</t>
    </rPh>
    <rPh sb="50" eb="53">
      <t>カンリヒ</t>
    </rPh>
    <rPh sb="53" eb="54">
      <t>ナド</t>
    </rPh>
    <phoneticPr fontId="4"/>
  </si>
  <si>
    <t>　平成11年度に事業を開始し、耐用年数を超える施設はないが、施設の修繕費が増加しているため、適切な維持管理が必要となってくる。</t>
    <rPh sb="1" eb="3">
      <t>ヘイセイ</t>
    </rPh>
    <rPh sb="5" eb="6">
      <t>ネン</t>
    </rPh>
    <rPh sb="6" eb="7">
      <t>ド</t>
    </rPh>
    <rPh sb="8" eb="10">
      <t>ジギョウ</t>
    </rPh>
    <rPh sb="11" eb="13">
      <t>カイシ</t>
    </rPh>
    <rPh sb="15" eb="17">
      <t>タイヨウ</t>
    </rPh>
    <rPh sb="17" eb="19">
      <t>ネンスウ</t>
    </rPh>
    <rPh sb="20" eb="21">
      <t>コ</t>
    </rPh>
    <rPh sb="23" eb="25">
      <t>シセツ</t>
    </rPh>
    <rPh sb="30" eb="32">
      <t>シセツ</t>
    </rPh>
    <rPh sb="33" eb="35">
      <t>シュウゼン</t>
    </rPh>
    <rPh sb="35" eb="36">
      <t>ヒ</t>
    </rPh>
    <rPh sb="37" eb="39">
      <t>ゾウカ</t>
    </rPh>
    <rPh sb="46" eb="48">
      <t>テキセツ</t>
    </rPh>
    <rPh sb="49" eb="51">
      <t>イジ</t>
    </rPh>
    <rPh sb="51" eb="53">
      <t>カンリ</t>
    </rPh>
    <rPh sb="54" eb="56">
      <t>ヒツヨウ</t>
    </rPh>
    <phoneticPr fontId="4"/>
  </si>
  <si>
    <t>　特定地域生活排水処理事業は、本町の特定環境保全公共下水道事業対象区域外の地域で行われている事業である。
　今後は高齢化・過疎化による人口減少が見込まれる地域であり、使用料収入の減少に対する検討が必要になってくると予測している。
　また、施設維持管理費の節減を図り、経営の安定化に努めていく必要がある。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</si>
</sst>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C0A-42B4-818F-5938DEC164CB}"/>
            </c:ext>
          </c:extLst>
        </c:ser>
        <c:dLbls>
          <c:showLegendKey val="0"/>
          <c:showVal val="0"/>
          <c:showCatName val="0"/>
          <c:showSerName val="0"/>
          <c:showPercent val="0"/>
          <c:showBubbleSize val="0"/>
        </c:dLbls>
        <c:gapWidth val="150"/>
        <c:axId val="245800808"/>
        <c:axId val="245803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0C0A-42B4-818F-5938DEC164CB}"/>
            </c:ext>
          </c:extLst>
        </c:ser>
        <c:dLbls>
          <c:showLegendKey val="0"/>
          <c:showVal val="0"/>
          <c:showCatName val="0"/>
          <c:showSerName val="0"/>
          <c:showPercent val="0"/>
          <c:showBubbleSize val="0"/>
        </c:dLbls>
        <c:marker val="1"/>
        <c:smooth val="0"/>
        <c:axId val="245800808"/>
        <c:axId val="245803552"/>
      </c:lineChart>
      <c:dateAx>
        <c:axId val="245800808"/>
        <c:scaling>
          <c:orientation val="minMax"/>
        </c:scaling>
        <c:delete val="1"/>
        <c:axPos val="b"/>
        <c:numFmt formatCode="&quot;H&quot;yy" sourceLinked="1"/>
        <c:majorTickMark val="none"/>
        <c:minorTickMark val="none"/>
        <c:tickLblPos val="none"/>
        <c:crossAx val="245803552"/>
        <c:crosses val="autoZero"/>
        <c:auto val="1"/>
        <c:lblOffset val="100"/>
        <c:baseTimeUnit val="years"/>
      </c:dateAx>
      <c:valAx>
        <c:axId val="24580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5800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1B0B-413E-AD85-3AAB52D1CF73}"/>
            </c:ext>
          </c:extLst>
        </c:ser>
        <c:dLbls>
          <c:showLegendKey val="0"/>
          <c:showVal val="0"/>
          <c:showCatName val="0"/>
          <c:showSerName val="0"/>
          <c:showPercent val="0"/>
          <c:showBubbleSize val="0"/>
        </c:dLbls>
        <c:gapWidth val="150"/>
        <c:axId val="247730568"/>
        <c:axId val="24772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60.25</c:v>
                </c:pt>
                <c:pt idx="1">
                  <c:v>61.94</c:v>
                </c:pt>
                <c:pt idx="2">
                  <c:v>61.79</c:v>
                </c:pt>
                <c:pt idx="3">
                  <c:v>59.94</c:v>
                </c:pt>
                <c:pt idx="4">
                  <c:v>59.64</c:v>
                </c:pt>
              </c:numCache>
            </c:numRef>
          </c:val>
          <c:smooth val="0"/>
          <c:extLst xmlns:c16r2="http://schemas.microsoft.com/office/drawing/2015/06/chart">
            <c:ext xmlns:c16="http://schemas.microsoft.com/office/drawing/2014/chart" uri="{C3380CC4-5D6E-409C-BE32-E72D297353CC}">
              <c16:uniqueId val="{00000001-1B0B-413E-AD85-3AAB52D1CF73}"/>
            </c:ext>
          </c:extLst>
        </c:ser>
        <c:dLbls>
          <c:showLegendKey val="0"/>
          <c:showVal val="0"/>
          <c:showCatName val="0"/>
          <c:showSerName val="0"/>
          <c:showPercent val="0"/>
          <c:showBubbleSize val="0"/>
        </c:dLbls>
        <c:marker val="1"/>
        <c:smooth val="0"/>
        <c:axId val="247730568"/>
        <c:axId val="247723904"/>
      </c:lineChart>
      <c:dateAx>
        <c:axId val="247730568"/>
        <c:scaling>
          <c:orientation val="minMax"/>
        </c:scaling>
        <c:delete val="1"/>
        <c:axPos val="b"/>
        <c:numFmt formatCode="&quot;H&quot;yy" sourceLinked="1"/>
        <c:majorTickMark val="none"/>
        <c:minorTickMark val="none"/>
        <c:tickLblPos val="none"/>
        <c:crossAx val="247723904"/>
        <c:crosses val="autoZero"/>
        <c:auto val="1"/>
        <c:lblOffset val="100"/>
        <c:baseTimeUnit val="years"/>
      </c:dateAx>
      <c:valAx>
        <c:axId val="24772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730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E22-44C1-B201-4173A5DC5BC5}"/>
            </c:ext>
          </c:extLst>
        </c:ser>
        <c:dLbls>
          <c:showLegendKey val="0"/>
          <c:showVal val="0"/>
          <c:showCatName val="0"/>
          <c:showSerName val="0"/>
          <c:showPercent val="0"/>
          <c:showBubbleSize val="0"/>
        </c:dLbls>
        <c:gapWidth val="150"/>
        <c:axId val="247134144"/>
        <c:axId val="247134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95.26</c:v>
                </c:pt>
                <c:pt idx="1">
                  <c:v>94.14</c:v>
                </c:pt>
                <c:pt idx="2">
                  <c:v>92.44</c:v>
                </c:pt>
                <c:pt idx="3">
                  <c:v>89.66</c:v>
                </c:pt>
                <c:pt idx="4">
                  <c:v>90.63</c:v>
                </c:pt>
              </c:numCache>
            </c:numRef>
          </c:val>
          <c:smooth val="0"/>
          <c:extLst xmlns:c16r2="http://schemas.microsoft.com/office/drawing/2015/06/chart">
            <c:ext xmlns:c16="http://schemas.microsoft.com/office/drawing/2014/chart" uri="{C3380CC4-5D6E-409C-BE32-E72D297353CC}">
              <c16:uniqueId val="{00000001-CE22-44C1-B201-4173A5DC5BC5}"/>
            </c:ext>
          </c:extLst>
        </c:ser>
        <c:dLbls>
          <c:showLegendKey val="0"/>
          <c:showVal val="0"/>
          <c:showCatName val="0"/>
          <c:showSerName val="0"/>
          <c:showPercent val="0"/>
          <c:showBubbleSize val="0"/>
        </c:dLbls>
        <c:marker val="1"/>
        <c:smooth val="0"/>
        <c:axId val="247134144"/>
        <c:axId val="247134536"/>
      </c:lineChart>
      <c:dateAx>
        <c:axId val="247134144"/>
        <c:scaling>
          <c:orientation val="minMax"/>
        </c:scaling>
        <c:delete val="1"/>
        <c:axPos val="b"/>
        <c:numFmt formatCode="&quot;H&quot;yy" sourceLinked="1"/>
        <c:majorTickMark val="none"/>
        <c:minorTickMark val="none"/>
        <c:tickLblPos val="none"/>
        <c:crossAx val="247134536"/>
        <c:crosses val="autoZero"/>
        <c:auto val="1"/>
        <c:lblOffset val="100"/>
        <c:baseTimeUnit val="years"/>
      </c:dateAx>
      <c:valAx>
        <c:axId val="247134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13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90.2</c:v>
                </c:pt>
                <c:pt idx="1">
                  <c:v>91.87</c:v>
                </c:pt>
                <c:pt idx="2">
                  <c:v>88.77</c:v>
                </c:pt>
                <c:pt idx="3">
                  <c:v>87.23</c:v>
                </c:pt>
                <c:pt idx="4">
                  <c:v>88.84</c:v>
                </c:pt>
              </c:numCache>
            </c:numRef>
          </c:val>
          <c:extLst xmlns:c16r2="http://schemas.microsoft.com/office/drawing/2015/06/chart">
            <c:ext xmlns:c16="http://schemas.microsoft.com/office/drawing/2014/chart" uri="{C3380CC4-5D6E-409C-BE32-E72D297353CC}">
              <c16:uniqueId val="{00000000-21C1-4B31-ABF0-963A29B9B687}"/>
            </c:ext>
          </c:extLst>
        </c:ser>
        <c:dLbls>
          <c:showLegendKey val="0"/>
          <c:showVal val="0"/>
          <c:showCatName val="0"/>
          <c:showSerName val="0"/>
          <c:showPercent val="0"/>
          <c:showBubbleSize val="0"/>
        </c:dLbls>
        <c:gapWidth val="150"/>
        <c:axId val="247135320"/>
        <c:axId val="24713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1C1-4B31-ABF0-963A29B9B687}"/>
            </c:ext>
          </c:extLst>
        </c:ser>
        <c:dLbls>
          <c:showLegendKey val="0"/>
          <c:showVal val="0"/>
          <c:showCatName val="0"/>
          <c:showSerName val="0"/>
          <c:showPercent val="0"/>
          <c:showBubbleSize val="0"/>
        </c:dLbls>
        <c:marker val="1"/>
        <c:smooth val="0"/>
        <c:axId val="247135320"/>
        <c:axId val="247136496"/>
      </c:lineChart>
      <c:dateAx>
        <c:axId val="247135320"/>
        <c:scaling>
          <c:orientation val="minMax"/>
        </c:scaling>
        <c:delete val="1"/>
        <c:axPos val="b"/>
        <c:numFmt formatCode="&quot;H&quot;yy" sourceLinked="1"/>
        <c:majorTickMark val="none"/>
        <c:minorTickMark val="none"/>
        <c:tickLblPos val="none"/>
        <c:crossAx val="247136496"/>
        <c:crosses val="autoZero"/>
        <c:auto val="1"/>
        <c:lblOffset val="100"/>
        <c:baseTimeUnit val="years"/>
      </c:dateAx>
      <c:valAx>
        <c:axId val="24713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135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2ED-4CE1-8438-CBB802FF5A07}"/>
            </c:ext>
          </c:extLst>
        </c:ser>
        <c:dLbls>
          <c:showLegendKey val="0"/>
          <c:showVal val="0"/>
          <c:showCatName val="0"/>
          <c:showSerName val="0"/>
          <c:showPercent val="0"/>
          <c:showBubbleSize val="0"/>
        </c:dLbls>
        <c:gapWidth val="150"/>
        <c:axId val="247136104"/>
        <c:axId val="24713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2ED-4CE1-8438-CBB802FF5A07}"/>
            </c:ext>
          </c:extLst>
        </c:ser>
        <c:dLbls>
          <c:showLegendKey val="0"/>
          <c:showVal val="0"/>
          <c:showCatName val="0"/>
          <c:showSerName val="0"/>
          <c:showPercent val="0"/>
          <c:showBubbleSize val="0"/>
        </c:dLbls>
        <c:marker val="1"/>
        <c:smooth val="0"/>
        <c:axId val="247136104"/>
        <c:axId val="247137280"/>
      </c:lineChart>
      <c:dateAx>
        <c:axId val="247136104"/>
        <c:scaling>
          <c:orientation val="minMax"/>
        </c:scaling>
        <c:delete val="1"/>
        <c:axPos val="b"/>
        <c:numFmt formatCode="&quot;H&quot;yy" sourceLinked="1"/>
        <c:majorTickMark val="none"/>
        <c:minorTickMark val="none"/>
        <c:tickLblPos val="none"/>
        <c:crossAx val="247137280"/>
        <c:crosses val="autoZero"/>
        <c:auto val="1"/>
        <c:lblOffset val="100"/>
        <c:baseTimeUnit val="years"/>
      </c:dateAx>
      <c:valAx>
        <c:axId val="24713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136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D53-4B98-A67B-D8CF9BA922E7}"/>
            </c:ext>
          </c:extLst>
        </c:ser>
        <c:dLbls>
          <c:showLegendKey val="0"/>
          <c:showVal val="0"/>
          <c:showCatName val="0"/>
          <c:showSerName val="0"/>
          <c:showPercent val="0"/>
          <c:showBubbleSize val="0"/>
        </c:dLbls>
        <c:gapWidth val="150"/>
        <c:axId val="247137672"/>
        <c:axId val="247138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D53-4B98-A67B-D8CF9BA922E7}"/>
            </c:ext>
          </c:extLst>
        </c:ser>
        <c:dLbls>
          <c:showLegendKey val="0"/>
          <c:showVal val="0"/>
          <c:showCatName val="0"/>
          <c:showSerName val="0"/>
          <c:showPercent val="0"/>
          <c:showBubbleSize val="0"/>
        </c:dLbls>
        <c:marker val="1"/>
        <c:smooth val="0"/>
        <c:axId val="247137672"/>
        <c:axId val="247138064"/>
      </c:lineChart>
      <c:dateAx>
        <c:axId val="247137672"/>
        <c:scaling>
          <c:orientation val="minMax"/>
        </c:scaling>
        <c:delete val="1"/>
        <c:axPos val="b"/>
        <c:numFmt formatCode="&quot;H&quot;yy" sourceLinked="1"/>
        <c:majorTickMark val="none"/>
        <c:minorTickMark val="none"/>
        <c:tickLblPos val="none"/>
        <c:crossAx val="247138064"/>
        <c:crosses val="autoZero"/>
        <c:auto val="1"/>
        <c:lblOffset val="100"/>
        <c:baseTimeUnit val="years"/>
      </c:dateAx>
      <c:valAx>
        <c:axId val="24713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137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5A5-44CA-B72C-9A5B11AEFA36}"/>
            </c:ext>
          </c:extLst>
        </c:ser>
        <c:dLbls>
          <c:showLegendKey val="0"/>
          <c:showVal val="0"/>
          <c:showCatName val="0"/>
          <c:showSerName val="0"/>
          <c:showPercent val="0"/>
          <c:showBubbleSize val="0"/>
        </c:dLbls>
        <c:gapWidth val="150"/>
        <c:axId val="247135712"/>
        <c:axId val="24713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5A5-44CA-B72C-9A5B11AEFA36}"/>
            </c:ext>
          </c:extLst>
        </c:ser>
        <c:dLbls>
          <c:showLegendKey val="0"/>
          <c:showVal val="0"/>
          <c:showCatName val="0"/>
          <c:showSerName val="0"/>
          <c:showPercent val="0"/>
          <c:showBubbleSize val="0"/>
        </c:dLbls>
        <c:marker val="1"/>
        <c:smooth val="0"/>
        <c:axId val="247135712"/>
        <c:axId val="247134928"/>
      </c:lineChart>
      <c:dateAx>
        <c:axId val="247135712"/>
        <c:scaling>
          <c:orientation val="minMax"/>
        </c:scaling>
        <c:delete val="1"/>
        <c:axPos val="b"/>
        <c:numFmt formatCode="&quot;H&quot;yy" sourceLinked="1"/>
        <c:majorTickMark val="none"/>
        <c:minorTickMark val="none"/>
        <c:tickLblPos val="none"/>
        <c:crossAx val="247134928"/>
        <c:crosses val="autoZero"/>
        <c:auto val="1"/>
        <c:lblOffset val="100"/>
        <c:baseTimeUnit val="years"/>
      </c:dateAx>
      <c:valAx>
        <c:axId val="24713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13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4F2-44FC-8D62-B0E8CBB8ECA1}"/>
            </c:ext>
          </c:extLst>
        </c:ser>
        <c:dLbls>
          <c:showLegendKey val="0"/>
          <c:showVal val="0"/>
          <c:showCatName val="0"/>
          <c:showSerName val="0"/>
          <c:showPercent val="0"/>
          <c:showBubbleSize val="0"/>
        </c:dLbls>
        <c:gapWidth val="150"/>
        <c:axId val="247729000"/>
        <c:axId val="247727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4F2-44FC-8D62-B0E8CBB8ECA1}"/>
            </c:ext>
          </c:extLst>
        </c:ser>
        <c:dLbls>
          <c:showLegendKey val="0"/>
          <c:showVal val="0"/>
          <c:showCatName val="0"/>
          <c:showSerName val="0"/>
          <c:showPercent val="0"/>
          <c:showBubbleSize val="0"/>
        </c:dLbls>
        <c:marker val="1"/>
        <c:smooth val="0"/>
        <c:axId val="247729000"/>
        <c:axId val="247727432"/>
      </c:lineChart>
      <c:dateAx>
        <c:axId val="247729000"/>
        <c:scaling>
          <c:orientation val="minMax"/>
        </c:scaling>
        <c:delete val="1"/>
        <c:axPos val="b"/>
        <c:numFmt formatCode="&quot;H&quot;yy" sourceLinked="1"/>
        <c:majorTickMark val="none"/>
        <c:minorTickMark val="none"/>
        <c:tickLblPos val="none"/>
        <c:crossAx val="247727432"/>
        <c:crosses val="autoZero"/>
        <c:auto val="1"/>
        <c:lblOffset val="100"/>
        <c:baseTimeUnit val="years"/>
      </c:dateAx>
      <c:valAx>
        <c:axId val="247727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729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1EB-4150-B475-5FC6D3EB2258}"/>
            </c:ext>
          </c:extLst>
        </c:ser>
        <c:dLbls>
          <c:showLegendKey val="0"/>
          <c:showVal val="0"/>
          <c:showCatName val="0"/>
          <c:showSerName val="0"/>
          <c:showPercent val="0"/>
          <c:showBubbleSize val="0"/>
        </c:dLbls>
        <c:gapWidth val="150"/>
        <c:axId val="247725080"/>
        <c:axId val="24772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241.49</c:v>
                </c:pt>
                <c:pt idx="1">
                  <c:v>248.44</c:v>
                </c:pt>
                <c:pt idx="2">
                  <c:v>244.85</c:v>
                </c:pt>
                <c:pt idx="3">
                  <c:v>296.89</c:v>
                </c:pt>
                <c:pt idx="4">
                  <c:v>270.57</c:v>
                </c:pt>
              </c:numCache>
            </c:numRef>
          </c:val>
          <c:smooth val="0"/>
          <c:extLst xmlns:c16r2="http://schemas.microsoft.com/office/drawing/2015/06/chart">
            <c:ext xmlns:c16="http://schemas.microsoft.com/office/drawing/2014/chart" uri="{C3380CC4-5D6E-409C-BE32-E72D297353CC}">
              <c16:uniqueId val="{00000001-81EB-4150-B475-5FC6D3EB2258}"/>
            </c:ext>
          </c:extLst>
        </c:ser>
        <c:dLbls>
          <c:showLegendKey val="0"/>
          <c:showVal val="0"/>
          <c:showCatName val="0"/>
          <c:showSerName val="0"/>
          <c:showPercent val="0"/>
          <c:showBubbleSize val="0"/>
        </c:dLbls>
        <c:marker val="1"/>
        <c:smooth val="0"/>
        <c:axId val="247725080"/>
        <c:axId val="247724688"/>
      </c:lineChart>
      <c:dateAx>
        <c:axId val="247725080"/>
        <c:scaling>
          <c:orientation val="minMax"/>
        </c:scaling>
        <c:delete val="1"/>
        <c:axPos val="b"/>
        <c:numFmt formatCode="&quot;H&quot;yy" sourceLinked="1"/>
        <c:majorTickMark val="none"/>
        <c:minorTickMark val="none"/>
        <c:tickLblPos val="none"/>
        <c:crossAx val="247724688"/>
        <c:crosses val="autoZero"/>
        <c:auto val="1"/>
        <c:lblOffset val="100"/>
        <c:baseTimeUnit val="years"/>
      </c:dateAx>
      <c:valAx>
        <c:axId val="24772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725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61.58</c:v>
                </c:pt>
                <c:pt idx="1">
                  <c:v>62.22</c:v>
                </c:pt>
                <c:pt idx="2">
                  <c:v>58.16</c:v>
                </c:pt>
                <c:pt idx="3">
                  <c:v>59.54</c:v>
                </c:pt>
                <c:pt idx="4">
                  <c:v>57.72</c:v>
                </c:pt>
              </c:numCache>
            </c:numRef>
          </c:val>
          <c:extLst xmlns:c16r2="http://schemas.microsoft.com/office/drawing/2015/06/chart">
            <c:ext xmlns:c16="http://schemas.microsoft.com/office/drawing/2014/chart" uri="{C3380CC4-5D6E-409C-BE32-E72D297353CC}">
              <c16:uniqueId val="{00000000-F7D5-4BB8-A78E-C1015385F433}"/>
            </c:ext>
          </c:extLst>
        </c:ser>
        <c:dLbls>
          <c:showLegendKey val="0"/>
          <c:showVal val="0"/>
          <c:showCatName val="0"/>
          <c:showSerName val="0"/>
          <c:showPercent val="0"/>
          <c:showBubbleSize val="0"/>
        </c:dLbls>
        <c:gapWidth val="150"/>
        <c:axId val="247730176"/>
        <c:axId val="247724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65.7</c:v>
                </c:pt>
                <c:pt idx="1">
                  <c:v>66.73</c:v>
                </c:pt>
                <c:pt idx="2">
                  <c:v>64.78</c:v>
                </c:pt>
                <c:pt idx="3">
                  <c:v>63.06</c:v>
                </c:pt>
                <c:pt idx="4">
                  <c:v>62.5</c:v>
                </c:pt>
              </c:numCache>
            </c:numRef>
          </c:val>
          <c:smooth val="0"/>
          <c:extLst xmlns:c16r2="http://schemas.microsoft.com/office/drawing/2015/06/chart">
            <c:ext xmlns:c16="http://schemas.microsoft.com/office/drawing/2014/chart" uri="{C3380CC4-5D6E-409C-BE32-E72D297353CC}">
              <c16:uniqueId val="{00000001-F7D5-4BB8-A78E-C1015385F433}"/>
            </c:ext>
          </c:extLst>
        </c:ser>
        <c:dLbls>
          <c:showLegendKey val="0"/>
          <c:showVal val="0"/>
          <c:showCatName val="0"/>
          <c:showSerName val="0"/>
          <c:showPercent val="0"/>
          <c:showBubbleSize val="0"/>
        </c:dLbls>
        <c:marker val="1"/>
        <c:smooth val="0"/>
        <c:axId val="247730176"/>
        <c:axId val="247724296"/>
      </c:lineChart>
      <c:dateAx>
        <c:axId val="247730176"/>
        <c:scaling>
          <c:orientation val="minMax"/>
        </c:scaling>
        <c:delete val="1"/>
        <c:axPos val="b"/>
        <c:numFmt formatCode="&quot;H&quot;yy" sourceLinked="1"/>
        <c:majorTickMark val="none"/>
        <c:minorTickMark val="none"/>
        <c:tickLblPos val="none"/>
        <c:crossAx val="247724296"/>
        <c:crosses val="autoZero"/>
        <c:auto val="1"/>
        <c:lblOffset val="100"/>
        <c:baseTimeUnit val="years"/>
      </c:dateAx>
      <c:valAx>
        <c:axId val="247724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73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423.81</c:v>
                </c:pt>
                <c:pt idx="1">
                  <c:v>419.37</c:v>
                </c:pt>
                <c:pt idx="2">
                  <c:v>456.65</c:v>
                </c:pt>
                <c:pt idx="3">
                  <c:v>450.48</c:v>
                </c:pt>
                <c:pt idx="4">
                  <c:v>480.92</c:v>
                </c:pt>
              </c:numCache>
            </c:numRef>
          </c:val>
          <c:extLst xmlns:c16r2="http://schemas.microsoft.com/office/drawing/2015/06/chart">
            <c:ext xmlns:c16="http://schemas.microsoft.com/office/drawing/2014/chart" uri="{C3380CC4-5D6E-409C-BE32-E72D297353CC}">
              <c16:uniqueId val="{00000000-7ECF-46D9-9F50-4F60429BF253}"/>
            </c:ext>
          </c:extLst>
        </c:ser>
        <c:dLbls>
          <c:showLegendKey val="0"/>
          <c:showVal val="0"/>
          <c:showCatName val="0"/>
          <c:showSerName val="0"/>
          <c:showPercent val="0"/>
          <c:showBubbleSize val="0"/>
        </c:dLbls>
        <c:gapWidth val="150"/>
        <c:axId val="247728608"/>
        <c:axId val="24772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247.94</c:v>
                </c:pt>
                <c:pt idx="1">
                  <c:v>241.29</c:v>
                </c:pt>
                <c:pt idx="2">
                  <c:v>250.21</c:v>
                </c:pt>
                <c:pt idx="3">
                  <c:v>264.77</c:v>
                </c:pt>
                <c:pt idx="4">
                  <c:v>269.33</c:v>
                </c:pt>
              </c:numCache>
            </c:numRef>
          </c:val>
          <c:smooth val="0"/>
          <c:extLst xmlns:c16r2="http://schemas.microsoft.com/office/drawing/2015/06/chart">
            <c:ext xmlns:c16="http://schemas.microsoft.com/office/drawing/2014/chart" uri="{C3380CC4-5D6E-409C-BE32-E72D297353CC}">
              <c16:uniqueId val="{00000001-7ECF-46D9-9F50-4F60429BF253}"/>
            </c:ext>
          </c:extLst>
        </c:ser>
        <c:dLbls>
          <c:showLegendKey val="0"/>
          <c:showVal val="0"/>
          <c:showCatName val="0"/>
          <c:showSerName val="0"/>
          <c:showPercent val="0"/>
          <c:showBubbleSize val="0"/>
        </c:dLbls>
        <c:marker val="1"/>
        <c:smooth val="0"/>
        <c:axId val="247728608"/>
        <c:axId val="247725472"/>
      </c:lineChart>
      <c:dateAx>
        <c:axId val="247728608"/>
        <c:scaling>
          <c:orientation val="minMax"/>
        </c:scaling>
        <c:delete val="1"/>
        <c:axPos val="b"/>
        <c:numFmt formatCode="&quot;H&quot;yy" sourceLinked="1"/>
        <c:majorTickMark val="none"/>
        <c:minorTickMark val="none"/>
        <c:tickLblPos val="none"/>
        <c:crossAx val="247725472"/>
        <c:crosses val="autoZero"/>
        <c:auto val="1"/>
        <c:lblOffset val="100"/>
        <c:baseTimeUnit val="years"/>
      </c:dateAx>
      <c:valAx>
        <c:axId val="24772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772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Q58"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三重県　大台町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9175</v>
      </c>
      <c r="AM8" s="69"/>
      <c r="AN8" s="69"/>
      <c r="AO8" s="69"/>
      <c r="AP8" s="69"/>
      <c r="AQ8" s="69"/>
      <c r="AR8" s="69"/>
      <c r="AS8" s="69"/>
      <c r="AT8" s="68">
        <f>データ!T6</f>
        <v>362.86</v>
      </c>
      <c r="AU8" s="68"/>
      <c r="AV8" s="68"/>
      <c r="AW8" s="68"/>
      <c r="AX8" s="68"/>
      <c r="AY8" s="68"/>
      <c r="AZ8" s="68"/>
      <c r="BA8" s="68"/>
      <c r="BB8" s="68">
        <f>データ!U6</f>
        <v>25.29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31.98</v>
      </c>
      <c r="Q10" s="68"/>
      <c r="R10" s="68"/>
      <c r="S10" s="68"/>
      <c r="T10" s="68"/>
      <c r="U10" s="68"/>
      <c r="V10" s="68"/>
      <c r="W10" s="68">
        <f>データ!Q6</f>
        <v>100</v>
      </c>
      <c r="X10" s="68"/>
      <c r="Y10" s="68"/>
      <c r="Z10" s="68"/>
      <c r="AA10" s="68"/>
      <c r="AB10" s="68"/>
      <c r="AC10" s="68"/>
      <c r="AD10" s="69">
        <f>データ!R6</f>
        <v>4400</v>
      </c>
      <c r="AE10" s="69"/>
      <c r="AF10" s="69"/>
      <c r="AG10" s="69"/>
      <c r="AH10" s="69"/>
      <c r="AI10" s="69"/>
      <c r="AJ10" s="69"/>
      <c r="AK10" s="2"/>
      <c r="AL10" s="69">
        <f>データ!V6</f>
        <v>2919</v>
      </c>
      <c r="AM10" s="69"/>
      <c r="AN10" s="69"/>
      <c r="AO10" s="69"/>
      <c r="AP10" s="69"/>
      <c r="AQ10" s="69"/>
      <c r="AR10" s="69"/>
      <c r="AS10" s="69"/>
      <c r="AT10" s="68">
        <f>データ!W6</f>
        <v>362.08</v>
      </c>
      <c r="AU10" s="68"/>
      <c r="AV10" s="68"/>
      <c r="AW10" s="68"/>
      <c r="AX10" s="68"/>
      <c r="AY10" s="68"/>
      <c r="AZ10" s="68"/>
      <c r="BA10" s="68"/>
      <c r="BB10" s="68">
        <f>データ!X6</f>
        <v>8.06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43</v>
      </c>
      <c r="N86" s="26" t="s">
        <v>43</v>
      </c>
      <c r="O86" s="26" t="str">
        <f>データ!EO6</f>
        <v>【-】</v>
      </c>
    </row>
  </sheetData>
  <sheetProtection algorithmName="SHA-512" hashValue="49N2ZOnyre/IhTM9qZz8MRNANY8DuYVNbHEM3HLpIxD5iBYj1ONACY49916gRoV46iZbrb9A+sz3DKf4UtzAUg==" saltValue="M0Fq1aKCXYaqUnF/iAbJR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244431</v>
      </c>
      <c r="D6" s="33">
        <f t="shared" si="3"/>
        <v>47</v>
      </c>
      <c r="E6" s="33">
        <f t="shared" si="3"/>
        <v>18</v>
      </c>
      <c r="F6" s="33">
        <f t="shared" si="3"/>
        <v>0</v>
      </c>
      <c r="G6" s="33">
        <f t="shared" si="3"/>
        <v>0</v>
      </c>
      <c r="H6" s="33" t="str">
        <f t="shared" si="3"/>
        <v>三重県　大台町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31.98</v>
      </c>
      <c r="Q6" s="34">
        <f t="shared" si="3"/>
        <v>100</v>
      </c>
      <c r="R6" s="34">
        <f t="shared" si="3"/>
        <v>4400</v>
      </c>
      <c r="S6" s="34">
        <f t="shared" si="3"/>
        <v>9175</v>
      </c>
      <c r="T6" s="34">
        <f t="shared" si="3"/>
        <v>362.86</v>
      </c>
      <c r="U6" s="34">
        <f t="shared" si="3"/>
        <v>25.29</v>
      </c>
      <c r="V6" s="34">
        <f t="shared" si="3"/>
        <v>2919</v>
      </c>
      <c r="W6" s="34">
        <f t="shared" si="3"/>
        <v>362.08</v>
      </c>
      <c r="X6" s="34">
        <f t="shared" si="3"/>
        <v>8.06</v>
      </c>
      <c r="Y6" s="35">
        <f>IF(Y7="",NA(),Y7)</f>
        <v>90.2</v>
      </c>
      <c r="Z6" s="35">
        <f t="shared" ref="Z6:AH6" si="4">IF(Z7="",NA(),Z7)</f>
        <v>91.87</v>
      </c>
      <c r="AA6" s="35">
        <f t="shared" si="4"/>
        <v>88.77</v>
      </c>
      <c r="AB6" s="35">
        <f t="shared" si="4"/>
        <v>87.23</v>
      </c>
      <c r="AC6" s="35">
        <f t="shared" si="4"/>
        <v>88.84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241.49</v>
      </c>
      <c r="BL6" s="35">
        <f t="shared" si="7"/>
        <v>248.44</v>
      </c>
      <c r="BM6" s="35">
        <f t="shared" si="7"/>
        <v>244.85</v>
      </c>
      <c r="BN6" s="35">
        <f t="shared" si="7"/>
        <v>296.89</v>
      </c>
      <c r="BO6" s="35">
        <f t="shared" si="7"/>
        <v>270.57</v>
      </c>
      <c r="BP6" s="34" t="str">
        <f>IF(BP7="","",IF(BP7="-","【-】","【"&amp;SUBSTITUTE(TEXT(BP7,"#,##0.00"),"-","△")&amp;"】"))</f>
        <v>【307.23】</v>
      </c>
      <c r="BQ6" s="35">
        <f>IF(BQ7="",NA(),BQ7)</f>
        <v>61.58</v>
      </c>
      <c r="BR6" s="35">
        <f t="shared" ref="BR6:BZ6" si="8">IF(BR7="",NA(),BR7)</f>
        <v>62.22</v>
      </c>
      <c r="BS6" s="35">
        <f t="shared" si="8"/>
        <v>58.16</v>
      </c>
      <c r="BT6" s="35">
        <f t="shared" si="8"/>
        <v>59.54</v>
      </c>
      <c r="BU6" s="35">
        <f t="shared" si="8"/>
        <v>57.72</v>
      </c>
      <c r="BV6" s="35">
        <f t="shared" si="8"/>
        <v>65.7</v>
      </c>
      <c r="BW6" s="35">
        <f t="shared" si="8"/>
        <v>66.73</v>
      </c>
      <c r="BX6" s="35">
        <f t="shared" si="8"/>
        <v>64.78</v>
      </c>
      <c r="BY6" s="35">
        <f t="shared" si="8"/>
        <v>63.06</v>
      </c>
      <c r="BZ6" s="35">
        <f t="shared" si="8"/>
        <v>62.5</v>
      </c>
      <c r="CA6" s="34" t="str">
        <f>IF(CA7="","",IF(CA7="-","【-】","【"&amp;SUBSTITUTE(TEXT(CA7,"#,##0.00"),"-","△")&amp;"】"))</f>
        <v>【59.98】</v>
      </c>
      <c r="CB6" s="35">
        <f>IF(CB7="",NA(),CB7)</f>
        <v>423.81</v>
      </c>
      <c r="CC6" s="35">
        <f t="shared" ref="CC6:CK6" si="9">IF(CC7="",NA(),CC7)</f>
        <v>419.37</v>
      </c>
      <c r="CD6" s="35">
        <f t="shared" si="9"/>
        <v>456.65</v>
      </c>
      <c r="CE6" s="35">
        <f t="shared" si="9"/>
        <v>450.48</v>
      </c>
      <c r="CF6" s="35">
        <f t="shared" si="9"/>
        <v>480.92</v>
      </c>
      <c r="CG6" s="35">
        <f t="shared" si="9"/>
        <v>247.94</v>
      </c>
      <c r="CH6" s="35">
        <f t="shared" si="9"/>
        <v>241.29</v>
      </c>
      <c r="CI6" s="35">
        <f t="shared" si="9"/>
        <v>250.21</v>
      </c>
      <c r="CJ6" s="35">
        <f t="shared" si="9"/>
        <v>264.77</v>
      </c>
      <c r="CK6" s="35">
        <f t="shared" si="9"/>
        <v>269.33</v>
      </c>
      <c r="CL6" s="34" t="str">
        <f>IF(CL7="","",IF(CL7="-","【-】","【"&amp;SUBSTITUTE(TEXT(CL7,"#,##0.00"),"-","△")&amp;"】"))</f>
        <v>【272.98】</v>
      </c>
      <c r="CM6" s="35">
        <f>IF(CM7="",NA(),CM7)</f>
        <v>100</v>
      </c>
      <c r="CN6" s="35">
        <f t="shared" ref="CN6:CV6" si="10">IF(CN7="",NA(),CN7)</f>
        <v>100</v>
      </c>
      <c r="CO6" s="35">
        <f t="shared" si="10"/>
        <v>100</v>
      </c>
      <c r="CP6" s="35">
        <f t="shared" si="10"/>
        <v>100</v>
      </c>
      <c r="CQ6" s="35">
        <f t="shared" si="10"/>
        <v>100</v>
      </c>
      <c r="CR6" s="35">
        <f t="shared" si="10"/>
        <v>60.25</v>
      </c>
      <c r="CS6" s="35">
        <f t="shared" si="10"/>
        <v>61.94</v>
      </c>
      <c r="CT6" s="35">
        <f t="shared" si="10"/>
        <v>61.79</v>
      </c>
      <c r="CU6" s="35">
        <f t="shared" si="10"/>
        <v>59.94</v>
      </c>
      <c r="CV6" s="35">
        <f t="shared" si="10"/>
        <v>59.64</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95.26</v>
      </c>
      <c r="DD6" s="35">
        <f t="shared" si="11"/>
        <v>94.14</v>
      </c>
      <c r="DE6" s="35">
        <f t="shared" si="11"/>
        <v>92.44</v>
      </c>
      <c r="DF6" s="35">
        <f t="shared" si="11"/>
        <v>89.66</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244431</v>
      </c>
      <c r="D7" s="37">
        <v>47</v>
      </c>
      <c r="E7" s="37">
        <v>18</v>
      </c>
      <c r="F7" s="37">
        <v>0</v>
      </c>
      <c r="G7" s="37">
        <v>0</v>
      </c>
      <c r="H7" s="37" t="s">
        <v>97</v>
      </c>
      <c r="I7" s="37" t="s">
        <v>98</v>
      </c>
      <c r="J7" s="37" t="s">
        <v>99</v>
      </c>
      <c r="K7" s="37" t="s">
        <v>100</v>
      </c>
      <c r="L7" s="37" t="s">
        <v>101</v>
      </c>
      <c r="M7" s="37" t="s">
        <v>102</v>
      </c>
      <c r="N7" s="38" t="s">
        <v>103</v>
      </c>
      <c r="O7" s="38" t="s">
        <v>104</v>
      </c>
      <c r="P7" s="38">
        <v>31.98</v>
      </c>
      <c r="Q7" s="38">
        <v>100</v>
      </c>
      <c r="R7" s="38">
        <v>4400</v>
      </c>
      <c r="S7" s="38">
        <v>9175</v>
      </c>
      <c r="T7" s="38">
        <v>362.86</v>
      </c>
      <c r="U7" s="38">
        <v>25.29</v>
      </c>
      <c r="V7" s="38">
        <v>2919</v>
      </c>
      <c r="W7" s="38">
        <v>362.08</v>
      </c>
      <c r="X7" s="38">
        <v>8.06</v>
      </c>
      <c r="Y7" s="38">
        <v>90.2</v>
      </c>
      <c r="Z7" s="38">
        <v>91.87</v>
      </c>
      <c r="AA7" s="38">
        <v>88.77</v>
      </c>
      <c r="AB7" s="38">
        <v>87.23</v>
      </c>
      <c r="AC7" s="38">
        <v>88.84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241.49</v>
      </c>
      <c r="BL7" s="38">
        <v>248.44</v>
      </c>
      <c r="BM7" s="38">
        <v>244.85</v>
      </c>
      <c r="BN7" s="38">
        <v>296.89</v>
      </c>
      <c r="BO7" s="38">
        <v>270.57</v>
      </c>
      <c r="BP7" s="38">
        <v>307.23</v>
      </c>
      <c r="BQ7" s="38">
        <v>61.58</v>
      </c>
      <c r="BR7" s="38">
        <v>62.22</v>
      </c>
      <c r="BS7" s="38">
        <v>58.16</v>
      </c>
      <c r="BT7" s="38">
        <v>59.54</v>
      </c>
      <c r="BU7" s="38">
        <v>57.72</v>
      </c>
      <c r="BV7" s="38">
        <v>65.7</v>
      </c>
      <c r="BW7" s="38">
        <v>66.73</v>
      </c>
      <c r="BX7" s="38">
        <v>64.78</v>
      </c>
      <c r="BY7" s="38">
        <v>63.06</v>
      </c>
      <c r="BZ7" s="38">
        <v>62.5</v>
      </c>
      <c r="CA7" s="38">
        <v>59.98</v>
      </c>
      <c r="CB7" s="38">
        <v>423.81</v>
      </c>
      <c r="CC7" s="38">
        <v>419.37</v>
      </c>
      <c r="CD7" s="38">
        <v>456.65</v>
      </c>
      <c r="CE7" s="38">
        <v>450.48</v>
      </c>
      <c r="CF7" s="38">
        <v>480.92</v>
      </c>
      <c r="CG7" s="38">
        <v>247.94</v>
      </c>
      <c r="CH7" s="38">
        <v>241.29</v>
      </c>
      <c r="CI7" s="38">
        <v>250.21</v>
      </c>
      <c r="CJ7" s="38">
        <v>264.77</v>
      </c>
      <c r="CK7" s="38">
        <v>269.33</v>
      </c>
      <c r="CL7" s="38">
        <v>272.98</v>
      </c>
      <c r="CM7" s="38">
        <v>100</v>
      </c>
      <c r="CN7" s="38">
        <v>100</v>
      </c>
      <c r="CO7" s="38">
        <v>100</v>
      </c>
      <c r="CP7" s="38">
        <v>100</v>
      </c>
      <c r="CQ7" s="38">
        <v>100</v>
      </c>
      <c r="CR7" s="38">
        <v>60.25</v>
      </c>
      <c r="CS7" s="38">
        <v>61.94</v>
      </c>
      <c r="CT7" s="38">
        <v>61.79</v>
      </c>
      <c r="CU7" s="38">
        <v>59.94</v>
      </c>
      <c r="CV7" s="38">
        <v>59.64</v>
      </c>
      <c r="CW7" s="38">
        <v>58.71</v>
      </c>
      <c r="CX7" s="38">
        <v>100</v>
      </c>
      <c r="CY7" s="38">
        <v>100</v>
      </c>
      <c r="CZ7" s="38">
        <v>100</v>
      </c>
      <c r="DA7" s="38">
        <v>100</v>
      </c>
      <c r="DB7" s="38">
        <v>100</v>
      </c>
      <c r="DC7" s="38">
        <v>95.26</v>
      </c>
      <c r="DD7" s="38">
        <v>94.14</v>
      </c>
      <c r="DE7" s="38">
        <v>92.44</v>
      </c>
      <c r="DF7" s="38">
        <v>89.66</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2020-12-04T03:17:39Z</dcterms:created>
  <dcterms:modified xsi:type="dcterms:W3CDTF">2021-01-20T01:58:27Z</dcterms:modified>
  <cp:category/>
</cp:coreProperties>
</file>