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1.01.14 経営比較分析表（R1決算）\分析表\"/>
    </mc:Choice>
  </mc:AlternateContent>
  <xr:revisionPtr revIDLastSave="0" documentId="13_ncr:1_{5657E5F3-A003-4478-A5A0-4B03C12B28A4}" xr6:coauthVersionLast="36" xr6:coauthVersionMax="36" xr10:uidLastSave="{00000000-0000-0000-0000-000000000000}"/>
  <workbookProtection workbookAlgorithmName="SHA-512" workbookHashValue="TJ8tybJv5AN/BxdDuxLFT3o9ZyxInq56AkZWOucf3LishoTuRZIRuQON71wO2enWMlIGK2m9aSFnfqalZ7iiKw==" workbookSaltValue="w2y+ey6t9OMLDdMFUoCAdQ==" workbookSpinCount="100000" lockStructure="1"/>
  <bookViews>
    <workbookView xWindow="0" yWindow="0" windowWidth="19185" windowHeight="58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<sst xmlns="http://schemas.openxmlformats.org/spreadsheetml/2006/main" count="236" uniqueCount="118">
  <si>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</si>
  <si>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</si>
  <si>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</si>
  <si>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</si>
  <si>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</si>
  <si>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</si>
  <si>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</si>
  <si>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</si>
  <si>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</si>
  <si>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</si>
  <si>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</si>
  <si>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</si>
  <si>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</si>
  <si>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</si>
  <si>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</si>
  <si>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</si>
  <si>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</si>
  <si>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</si>
  <si>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</si>
  <si>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</si>
  <si>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</si>
  <si>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</si>
  <si>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</si>
  <si>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</si>
  <si>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</si>
  <si>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</si>
  <si>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</si>
  <si>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</si>
  <si>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</si>
  <si>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</si>
  <si>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</si>
  <si>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</si>
  <si>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</si>
  <si>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</si>
  <si>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</si>
  <si>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</si>
  <si>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</si>
  <si>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</si>
  <si>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</si>
  <si>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</si>
  <si>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</si>
  <si>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</si>
  <si>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</si>
  <si>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</si>
  <si>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</si>
  <si>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</si>
  <si>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</si>
  <si>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</si>
  <si>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</si>
  <si>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</si>
  <si>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</si>
  <si>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</si>
  <si>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</si>
  <si>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</si>
  <si>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</si>
  <si>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</si>
  <si>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</si>
  <si>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</si>
  <si>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</si>
  <si>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</si>
  <si>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</si>
  <si>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</si>
  <si>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</si>
  <si>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</si>
  <si>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</si>
  <si>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</si>
  <si>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</si>
  <si>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</si>
  <si>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</si>
  <si>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</si>
  <si>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</si>
  <si>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</si>
  <si>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</si>
  <si>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</si>
  <si>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</si>
  <si>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</si>
  <si>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</si>
  <si>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</si>
  <si>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</si>
  <si>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</si>
  <si>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</si>
  <si>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</si>
  <si>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</si>
  <si>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</si>
  <si>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</si>
  <si>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</si>
  <si>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</si>
  <si>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</si>
  <si>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</si>
  <si>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</si>
  <si>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</si>
  <si>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</si>
  <si>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</si>
  <si>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</si>
  <si>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</si>
  <si>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</si>
  <si>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</si>
  <si>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</si>
  <si>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</si>
  <si>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</si>
  <si>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</si>
  <si>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</si>
  <si>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</si>
  <si>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</si>
  <si>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</si>
  <si>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</si>
  <si>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</si>
  <si>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</si>
  <si>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</si>
  <si>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</si>
  <si>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</si>
  <si>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</si>
  <si>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</si>
  <si>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</si>
  <si>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</si>
  <si>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町内には6箇所の処理場があります。供用開始から20年以上経過した施設もあり、修繕等の維持管理費の増加が見込まれるため、設備の更新を行っていく必要があります。
今後、機能強化対策事業として緊急性の高い施設・設備から順次更新を行っていきます。</t>
    <rPh sb="0" eb="2">
      <t>チョウナイ</t>
    </rPh>
    <rPh sb="5" eb="7">
      <t>カショ</t>
    </rPh>
    <rPh sb="8" eb="11">
      <t>ショリジョウ</t>
    </rPh>
    <rPh sb="17" eb="21">
      <t>キョウヨウカイシ</t>
    </rPh>
    <rPh sb="25" eb="28">
      <t>ネンイジョウ</t>
    </rPh>
    <rPh sb="28" eb="30">
      <t>ケイカ</t>
    </rPh>
    <rPh sb="32" eb="34">
      <t>シセツ</t>
    </rPh>
    <rPh sb="38" eb="40">
      <t>シュウゼン</t>
    </rPh>
    <rPh sb="40" eb="41">
      <t>トウ</t>
    </rPh>
    <rPh sb="42" eb="46">
      <t>イジカンリ</t>
    </rPh>
    <rPh sb="48" eb="50">
      <t>ゾウカ</t>
    </rPh>
    <rPh sb="51" eb="53">
      <t>ミコ</t>
    </rPh>
    <rPh sb="59" eb="61">
      <t>セツビ</t>
    </rPh>
    <rPh sb="62" eb="64">
      <t>コウシン</t>
    </rPh>
    <rPh sb="65" eb="66">
      <t>オコナ</t>
    </rPh>
    <rPh sb="70" eb="72">
      <t>ヒツヨウ</t>
    </rPh>
    <rPh sb="79" eb="81">
      <t>コンゴ</t>
    </rPh>
    <rPh sb="82" eb="86">
      <t>キノウキョウカ</t>
    </rPh>
    <rPh sb="86" eb="90">
      <t>タイサクジギョウ</t>
    </rPh>
    <rPh sb="93" eb="96">
      <t>キンキュウセイ</t>
    </rPh>
    <rPh sb="97" eb="98">
      <t>タカ</t>
    </rPh>
    <rPh sb="99" eb="101">
      <t>シセツ</t>
    </rPh>
    <rPh sb="102" eb="104">
      <t>セツビ</t>
    </rPh>
    <rPh sb="106" eb="108">
      <t>ジュンジ</t>
    </rPh>
    <rPh sb="108" eb="110">
      <t>コウシン</t>
    </rPh>
    <rPh sb="111" eb="112">
      <t>オコナ</t>
    </rPh>
    <phoneticPr fontId="4"/>
  </si>
  <si>
    <t>経常収支比率が100％を下回っており、厳しい財政状況となっています。
また、経費回収率が低いことからも、収入の多くを一般会計繰入金などの料金以外の収入に依存しているといえます。汚水処理原価も類似団体、全国平均上回っており、維持管理費をはじめとする経費が大きくなっています。</t>
    <rPh sb="0" eb="6">
      <t>ケイジョウシュウシヒリツ</t>
    </rPh>
    <rPh sb="12" eb="14">
      <t>シタマワ</t>
    </rPh>
    <rPh sb="19" eb="20">
      <t>キビ</t>
    </rPh>
    <rPh sb="22" eb="26">
      <t>ザイセイジョウキョウ</t>
    </rPh>
    <rPh sb="38" eb="43">
      <t>ケイヒカイシュウリツ</t>
    </rPh>
    <rPh sb="44" eb="45">
      <t>ヒク</t>
    </rPh>
    <rPh sb="52" eb="54">
      <t>シュウニュウ</t>
    </rPh>
    <rPh sb="55" eb="56">
      <t>オオ</t>
    </rPh>
    <rPh sb="68" eb="72">
      <t>リョウキンイガイ</t>
    </rPh>
    <rPh sb="73" eb="75">
      <t>シュウニュウ</t>
    </rPh>
    <rPh sb="76" eb="78">
      <t>イゾン</t>
    </rPh>
    <rPh sb="88" eb="94">
      <t>オスイショリゲンカ</t>
    </rPh>
    <rPh sb="95" eb="99">
      <t>ルイジダンタイ</t>
    </rPh>
    <rPh sb="100" eb="104">
      <t>ゼンコクヘイキン</t>
    </rPh>
    <rPh sb="104" eb="106">
      <t>ウワマワ</t>
    </rPh>
    <rPh sb="111" eb="116">
      <t>イジカンリヒ</t>
    </rPh>
    <rPh sb="123" eb="125">
      <t>ケイヒ</t>
    </rPh>
    <rPh sb="126" eb="127">
      <t>オオ</t>
    </rPh>
    <phoneticPr fontId="4"/>
  </si>
  <si>
    <t>新規接続が少ないことに加え、人口や有収水量が減少することが予想されるため、料金収入の増加が見込めず、今後も一般会計からの繰入金に依存する厳しい経営状況が続くと思われます。
R2年度から農業集落排水事業に公営企業会計の財務規定を適用しました。財政状況、経営状態をより明確に把握することで経営の健全化を進めていきます。</t>
    <rPh sb="0" eb="2">
      <t>シンキ</t>
    </rPh>
    <rPh sb="2" eb="4">
      <t>セツゾク</t>
    </rPh>
    <rPh sb="5" eb="6">
      <t>スク</t>
    </rPh>
    <rPh sb="11" eb="12">
      <t>クワ</t>
    </rPh>
    <rPh sb="14" eb="16">
      <t>ジンコウ</t>
    </rPh>
    <rPh sb="17" eb="21">
      <t>ユウシュウスイリョウ</t>
    </rPh>
    <rPh sb="22" eb="24">
      <t>ゲンショウ</t>
    </rPh>
    <rPh sb="29" eb="31">
      <t>ヨソウ</t>
    </rPh>
    <rPh sb="50" eb="52">
      <t>コンゴ</t>
    </rPh>
    <rPh sb="53" eb="57">
      <t>イッパンカイケイ</t>
    </rPh>
    <rPh sb="60" eb="63">
      <t>クリイレキン</t>
    </rPh>
    <rPh sb="64" eb="66">
      <t>イゾン</t>
    </rPh>
    <rPh sb="68" eb="69">
      <t>キビ</t>
    </rPh>
    <rPh sb="71" eb="75">
      <t>ケイエイジョウキョウ</t>
    </rPh>
    <rPh sb="76" eb="77">
      <t>ツヅ</t>
    </rPh>
    <rPh sb="79" eb="80">
      <t>オモ</t>
    </rPh>
    <rPh sb="88" eb="90">
      <t>ネンド</t>
    </rPh>
    <rPh sb="92" eb="96">
      <t>ノウギョウシュウラク</t>
    </rPh>
    <rPh sb="96" eb="98">
      <t>ハイスイ</t>
    </rPh>
    <rPh sb="98" eb="100">
      <t>ジギョウ</t>
    </rPh>
    <rPh sb="101" eb="107">
      <t>コウエイキギョウカイケイ</t>
    </rPh>
    <rPh sb="108" eb="110">
      <t>ザイム</t>
    </rPh>
    <rPh sb="110" eb="112">
      <t>キテイ</t>
    </rPh>
    <rPh sb="113" eb="115">
      <t>テキヨウ</t>
    </rPh>
    <rPh sb="120" eb="124">
      <t>ザイセイジョウキョウ</t>
    </rPh>
    <rPh sb="125" eb="127">
      <t>ケイエイ</t>
    </rPh>
    <rPh sb="127" eb="129">
      <t>ジョウタイ</t>
    </rPh>
    <rPh sb="132" eb="134">
      <t>メイカク</t>
    </rPh>
    <rPh sb="135" eb="137">
      <t>ハアク</t>
    </rPh>
    <rPh sb="142" eb="144">
      <t>ケイエイ</t>
    </rPh>
    <rPh sb="145" eb="148">
      <t>ケンゼンカ</t>
    </rPh>
    <rPh sb="149" eb="15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</si>
</sst>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E2-4830-BEBA-9AB45183D7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3E2-4830-BEBA-9AB45183D7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78.73</c:v>
                </c:pt>
                <c:pt idx="1">
                  <c:v>78.73</c:v>
                </c:pt>
                <c:pt idx="2">
                  <c:v>70.13</c:v>
                </c:pt>
                <c:pt idx="3">
                  <c:v>68.34</c:v>
                </c:pt>
                <c:pt idx="4">
                  <c:v>66.45</c:v>
                </c:pt>
              </c:numCache>
            </c:numRef>
          </c:val>
          <c:extLst>
            <c:ext xmlns:c16="http://schemas.microsoft.com/office/drawing/2014/chart" uri="{C3380CC4-5D6E-409C-BE32-E72D297353CC}">
              <c16:uniqueId val="{00000000-BE2C-455B-828F-1C48B7F021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E2C-455B-828F-1C48B7F021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93.23</c:v>
                </c:pt>
                <c:pt idx="1">
                  <c:v>91.11</c:v>
                </c:pt>
                <c:pt idx="2">
                  <c:v>94.01</c:v>
                </c:pt>
                <c:pt idx="3">
                  <c:v>92.72</c:v>
                </c:pt>
                <c:pt idx="4">
                  <c:v>93.16</c:v>
                </c:pt>
              </c:numCache>
            </c:numRef>
          </c:val>
          <c:extLst>
            <c:ext xmlns:c16="http://schemas.microsoft.com/office/drawing/2014/chart" uri="{C3380CC4-5D6E-409C-BE32-E72D297353CC}">
              <c16:uniqueId val="{00000000-8BE4-412E-A436-37E889565DE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BE4-412E-A436-37E889565DE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83.51</c:v>
                </c:pt>
                <c:pt idx="1">
                  <c:v>87.35</c:v>
                </c:pt>
                <c:pt idx="2">
                  <c:v>81.099999999999994</c:v>
                </c:pt>
                <c:pt idx="3">
                  <c:v>90.26</c:v>
                </c:pt>
                <c:pt idx="4">
                  <c:v>82.7</c:v>
                </c:pt>
              </c:numCache>
            </c:numRef>
          </c:val>
          <c:extLst>
            <c:ext xmlns:c16="http://schemas.microsoft.com/office/drawing/2014/chart" uri="{C3380CC4-5D6E-409C-BE32-E72D297353CC}">
              <c16:uniqueId val="{00000000-922B-4543-8CCF-21B3735640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2B-4543-8CCF-21B3735640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9A-4F39-8ED3-CE76EA3685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A-4F39-8ED3-CE76EA3685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3-4113-8EA9-AEB09776B6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3-4113-8EA9-AEB09776B6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58-46BD-9A2E-52C25A3FF6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58-46BD-9A2E-52C25A3FF6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BA-4981-B4C6-F5BE7CC325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A-4981-B4C6-F5BE7CC325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C5-4374-AEEB-F401B8BD84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DC5-4374-AEEB-F401B8BD84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29.67</c:v>
                </c:pt>
                <c:pt idx="1">
                  <c:v>30.05</c:v>
                </c:pt>
                <c:pt idx="2">
                  <c:v>32.47</c:v>
                </c:pt>
                <c:pt idx="3">
                  <c:v>46.03</c:v>
                </c:pt>
                <c:pt idx="4">
                  <c:v>46.47</c:v>
                </c:pt>
              </c:numCache>
            </c:numRef>
          </c:val>
          <c:extLst>
            <c:ext xmlns:c16="http://schemas.microsoft.com/office/drawing/2014/chart" uri="{C3380CC4-5D6E-409C-BE32-E72D297353CC}">
              <c16:uniqueId val="{00000000-4538-4942-9733-C2AB28D5E0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538-4942-9733-C2AB28D5E0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456.59</c:v>
                </c:pt>
                <c:pt idx="1">
                  <c:v>452.33</c:v>
                </c:pt>
                <c:pt idx="2">
                  <c:v>451.94</c:v>
                </c:pt>
                <c:pt idx="3">
                  <c:v>323.83</c:v>
                </c:pt>
                <c:pt idx="4">
                  <c:v>325.47000000000003</c:v>
                </c:pt>
              </c:numCache>
            </c:numRef>
          </c:val>
          <c:extLst>
            <c:ext xmlns:c16="http://schemas.microsoft.com/office/drawing/2014/chart" uri="{C3380CC4-5D6E-409C-BE32-E72D297353CC}">
              <c16:uniqueId val="{00000000-5FB1-4CA5-BA2C-D9878763E6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FB1-4CA5-BA2C-D9878763E6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多気町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14520</v>
      </c>
      <c r="AM8" s="69"/>
      <c r="AN8" s="69"/>
      <c r="AO8" s="69"/>
      <c r="AP8" s="69"/>
      <c r="AQ8" s="69"/>
      <c r="AR8" s="69"/>
      <c r="AS8" s="69"/>
      <c r="AT8" s="68">
        <f>データ!T6</f>
        <v>103.06</v>
      </c>
      <c r="AU8" s="68"/>
      <c r="AV8" s="68"/>
      <c r="AW8" s="68"/>
      <c r="AX8" s="68"/>
      <c r="AY8" s="68"/>
      <c r="AZ8" s="68"/>
      <c r="BA8" s="68"/>
      <c r="BB8" s="68">
        <f>データ!U6</f>
        <v>140.88999999999999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18.149999999999999</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2630</v>
      </c>
      <c r="AM10" s="69"/>
      <c r="AN10" s="69"/>
      <c r="AO10" s="69"/>
      <c r="AP10" s="69"/>
      <c r="AQ10" s="69"/>
      <c r="AR10" s="69"/>
      <c r="AS10" s="69"/>
      <c r="AT10" s="68">
        <f>データ!W6</f>
        <v>1.52</v>
      </c>
      <c r="AU10" s="68"/>
      <c r="AV10" s="68"/>
      <c r="AW10" s="68"/>
      <c r="AX10" s="68"/>
      <c r="AY10" s="68"/>
      <c r="AZ10" s="68"/>
      <c r="BA10" s="68"/>
      <c r="BB10" s="68">
        <f>データ!X6</f>
        <v>1730.26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ktMZFVerP4bttic8HaNMlzyyd0t9WCZON6umK+TRHQAVQ0LvU2jElpORTAw75PO7lujLGuFAVQDoGxvwUyMrXQ==" saltValue="ki0AfSmcI8tdZIuZVXU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244414</v>
      </c>
      <c r="D6" s="33">
        <f t="shared" si="3"/>
        <v>47</v>
      </c>
      <c r="E6" s="33">
        <f t="shared" si="3"/>
        <v>17</v>
      </c>
      <c r="F6" s="33">
        <f t="shared" si="3"/>
        <v>5</v>
      </c>
      <c r="G6" s="33">
        <f t="shared" si="3"/>
        <v>0</v>
      </c>
      <c r="H6" s="33" t="str">
        <f t="shared" si="3"/>
        <v>三重県　多気町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18.149999999999999</v>
      </c>
      <c r="Q6" s="34">
        <f t="shared" si="3"/>
        <v>100</v>
      </c>
      <c r="R6" s="34">
        <f t="shared" si="3"/>
        <v>2750</v>
      </c>
      <c r="S6" s="34">
        <f t="shared" si="3"/>
        <v>14520</v>
      </c>
      <c r="T6" s="34">
        <f t="shared" si="3"/>
        <v>103.06</v>
      </c>
      <c r="U6" s="34">
        <f t="shared" si="3"/>
        <v>140.88999999999999</v>
      </c>
      <c r="V6" s="34">
        <f t="shared" si="3"/>
        <v>2630</v>
      </c>
      <c r="W6" s="34">
        <f t="shared" si="3"/>
        <v>1.52</v>
      </c>
      <c r="X6" s="34">
        <f t="shared" si="3"/>
        <v>1730.26</v>
      </c>
      <c r="Y6" s="35">
        <f>IF(Y7="",NA(),Y7)</f>
        <v>83.51</v>
      </c>
      <c r="Z6" s="35">
        <f t="shared" ref="Z6:AH6" si="4">IF(Z7="",NA(),Z7)</f>
        <v>87.35</v>
      </c>
      <c r="AA6" s="35">
        <f t="shared" si="4"/>
        <v>81.099999999999994</v>
      </c>
      <c r="AB6" s="35">
        <f t="shared" si="4"/>
        <v>90.26</v>
      </c>
      <c r="AC6" s="35">
        <f t="shared" si="4"/>
        <v>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29.67</v>
      </c>
      <c r="BR6" s="35">
        <f t="shared" ref="BR6:BZ6" si="8">IF(BR7="",NA(),BR7)</f>
        <v>30.05</v>
      </c>
      <c r="BS6" s="35">
        <f t="shared" si="8"/>
        <v>32.47</v>
      </c>
      <c r="BT6" s="35">
        <f t="shared" si="8"/>
        <v>46.03</v>
      </c>
      <c r="BU6" s="35">
        <f t="shared" si="8"/>
        <v>46.47</v>
      </c>
      <c r="BV6" s="35">
        <f t="shared" si="8"/>
        <v>52.19</v>
      </c>
      <c r="BW6" s="35">
        <f t="shared" si="8"/>
        <v>55.32</v>
      </c>
      <c r="BX6" s="35">
        <f t="shared" si="8"/>
        <v>59.8</v>
      </c>
      <c r="BY6" s="35">
        <f t="shared" si="8"/>
        <v>57.77</v>
      </c>
      <c r="BZ6" s="35">
        <f t="shared" si="8"/>
        <v>57.31</v>
      </c>
      <c r="CA6" s="34" t="str">
        <f>IF(CA7="","",IF(CA7="-","【-】","【"&amp;SUBSTITUTE(TEXT(CA7,"#,##0.00"),"-","△")&amp;"】"))</f>
        <v>【59.59】</v>
      </c>
      <c r="CB6" s="35">
        <f>IF(CB7="",NA(),CB7)</f>
        <v>456.59</v>
      </c>
      <c r="CC6" s="35">
        <f t="shared" ref="CC6:CK6" si="9">IF(CC7="",NA(),CC7)</f>
        <v>452.33</v>
      </c>
      <c r="CD6" s="35">
        <f t="shared" si="9"/>
        <v>451.94</v>
      </c>
      <c r="CE6" s="35">
        <f t="shared" si="9"/>
        <v>323.83</v>
      </c>
      <c r="CF6" s="35">
        <f t="shared" si="9"/>
        <v>325.47000000000003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78.73</v>
      </c>
      <c r="CN6" s="35">
        <f t="shared" ref="CN6:CV6" si="10">IF(CN7="",NA(),CN7)</f>
        <v>78.73</v>
      </c>
      <c r="CO6" s="35">
        <f t="shared" si="10"/>
        <v>70.13</v>
      </c>
      <c r="CP6" s="35">
        <f t="shared" si="10"/>
        <v>68.34</v>
      </c>
      <c r="CQ6" s="35">
        <f t="shared" si="10"/>
        <v>66.45</v>
      </c>
      <c r="CR6" s="35">
        <f t="shared" si="10"/>
        <v>52.31</v>
      </c>
      <c r="CS6" s="35">
        <f t="shared" si="10"/>
        <v>60.65</v>
      </c>
      <c r="CT6" s="35">
        <f t="shared" si="10"/>
        <v>51.75</v>
      </c>
      <c r="CU6" s="35">
        <f t="shared" si="10"/>
        <v>50.68</v>
      </c>
      <c r="CV6" s="35">
        <f t="shared" si="10"/>
        <v>50.14</v>
      </c>
      <c r="CW6" s="34" t="str">
        <f>IF(CW7="","",IF(CW7="-","【-】","【"&amp;SUBSTITUTE(TEXT(CW7,"#,##0.00"),"-","△")&amp;"】"))</f>
        <v>【51.30】</v>
      </c>
      <c r="CX6" s="35">
        <f>IF(CX7="",NA(),CX7)</f>
        <v>93.23</v>
      </c>
      <c r="CY6" s="35">
        <f t="shared" ref="CY6:DG6" si="11">IF(CY7="",NA(),CY7)</f>
        <v>91.11</v>
      </c>
      <c r="CZ6" s="35">
        <f t="shared" si="11"/>
        <v>94.01</v>
      </c>
      <c r="DA6" s="35">
        <f t="shared" si="11"/>
        <v>92.72</v>
      </c>
      <c r="DB6" s="35">
        <f t="shared" si="11"/>
        <v>93.16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244414</v>
      </c>
      <c r="D7" s="37">
        <v>47</v>
      </c>
      <c r="E7" s="37">
        <v>17</v>
      </c>
      <c r="F7" s="37">
        <v>5</v>
      </c>
      <c r="G7" s="37">
        <v>0</v>
      </c>
      <c r="H7" s="37" t="s">
        <v>97</v>
      </c>
      <c r="I7" s="37" t="s">
        <v>98</v>
      </c>
      <c r="J7" s="37" t="s">
        <v>99</v>
      </c>
      <c r="K7" s="37" t="s">
        <v>100</v>
      </c>
      <c r="L7" s="37" t="s">
        <v>101</v>
      </c>
      <c r="M7" s="37" t="s">
        <v>102</v>
      </c>
      <c r="N7" s="38" t="s">
        <v>103</v>
      </c>
      <c r="O7" s="38" t="s">
        <v>104</v>
      </c>
      <c r="P7" s="38">
        <v>18.149999999999999</v>
      </c>
      <c r="Q7" s="38">
        <v>100</v>
      </c>
      <c r="R7" s="38">
        <v>2750</v>
      </c>
      <c r="S7" s="38">
        <v>14520</v>
      </c>
      <c r="T7" s="38">
        <v>103.06</v>
      </c>
      <c r="U7" s="38">
        <v>140.88999999999999</v>
      </c>
      <c r="V7" s="38">
        <v>2630</v>
      </c>
      <c r="W7" s="38">
        <v>1.52</v>
      </c>
      <c r="X7" s="38">
        <v>1730.26</v>
      </c>
      <c r="Y7" s="38">
        <v>83.51</v>
      </c>
      <c r="Z7" s="38">
        <v>87.35</v>
      </c>
      <c r="AA7" s="38">
        <v>81.099999999999994</v>
      </c>
      <c r="AB7" s="38">
        <v>90.26</v>
      </c>
      <c r="AC7" s="38">
        <v>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29.67</v>
      </c>
      <c r="BR7" s="38">
        <v>30.05</v>
      </c>
      <c r="BS7" s="38">
        <v>32.47</v>
      </c>
      <c r="BT7" s="38">
        <v>46.03</v>
      </c>
      <c r="BU7" s="38">
        <v>46.47</v>
      </c>
      <c r="BV7" s="38">
        <v>52.19</v>
      </c>
      <c r="BW7" s="38">
        <v>55.32</v>
      </c>
      <c r="BX7" s="38">
        <v>59.8</v>
      </c>
      <c r="BY7" s="38">
        <v>57.77</v>
      </c>
      <c r="BZ7" s="38">
        <v>57.31</v>
      </c>
      <c r="CA7" s="38">
        <v>59.59</v>
      </c>
      <c r="CB7" s="38">
        <v>456.59</v>
      </c>
      <c r="CC7" s="38">
        <v>452.33</v>
      </c>
      <c r="CD7" s="38">
        <v>451.94</v>
      </c>
      <c r="CE7" s="38">
        <v>323.83</v>
      </c>
      <c r="CF7" s="38">
        <v>325.47000000000003</v>
      </c>
      <c r="CG7" s="38">
        <v>296.14</v>
      </c>
      <c r="CH7" s="38">
        <v>283.17</v>
      </c>
      <c r="CI7" s="38">
        <v>263.76</v>
      </c>
      <c r="CJ7" s="38">
        <v>274.35000000000002</v>
      </c>
      <c r="CK7" s="38">
        <v>273.52</v>
      </c>
      <c r="CL7" s="38">
        <v>257.86</v>
      </c>
      <c r="CM7" s="38">
        <v>78.73</v>
      </c>
      <c r="CN7" s="38">
        <v>78.73</v>
      </c>
      <c r="CO7" s="38">
        <v>70.13</v>
      </c>
      <c r="CP7" s="38">
        <v>68.34</v>
      </c>
      <c r="CQ7" s="38">
        <v>66.45</v>
      </c>
      <c r="CR7" s="38">
        <v>52.31</v>
      </c>
      <c r="CS7" s="38">
        <v>60.65</v>
      </c>
      <c r="CT7" s="38">
        <v>51.75</v>
      </c>
      <c r="CU7" s="38">
        <v>50.68</v>
      </c>
      <c r="CV7" s="38">
        <v>50.14</v>
      </c>
      <c r="CW7" s="38">
        <v>51.3</v>
      </c>
      <c r="CX7" s="38">
        <v>93.23</v>
      </c>
      <c r="CY7" s="38">
        <v>91.11</v>
      </c>
      <c r="CZ7" s="38">
        <v>94.01</v>
      </c>
      <c r="DA7" s="38">
        <v>92.72</v>
      </c>
      <c r="DB7" s="38">
        <v>93.16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2021-01-18T02:10:55Z</cp:lastPrinted>
  <dcterms:created xsi:type="dcterms:W3CDTF">2020-12-04T03:05:42Z</dcterms:created>
  <dcterms:modified xsi:type="dcterms:W3CDTF">2021-01-18T02:34:15Z</dcterms:modified>
  <cp:category/>
</cp:coreProperties>
</file>