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R:\建設部\上下水道課\★水道係\10-3-1-3 決算統計\公営企業に係る「経営比較分析表」の公表\R2(R1)\"/>
    </mc:Choice>
  </mc:AlternateContent>
  <workbookProtection workbookAlgorithmName="SHA-512" workbookHashValue="rFTzyK6wV51UU0XZfku3kx43RNGgldD5JolxkRSks3mD0txJe2fk4doIyWdbEJR7hhGb/dBbjj6W6zsukvCljQ==" workbookSaltValue="0BkHyPmiamRZpDOg4QBBCA==" workbookSpinCount="100000" lockStructure="1"/>
  <bookViews>
    <workbookView xWindow="0" yWindow="0" windowWidth="24000" windowHeight="9750"/>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D10" i="4" s="1"/>
  <c r="Q6" i="5"/>
  <c r="P6" i="5"/>
  <c r="O6" i="5"/>
  <c r="N6" i="5"/>
  <c r="B10" i="4" s="1"/>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BB10" i="4"/>
  <c r="AT10" i="4"/>
  <c r="AL10" i="4"/>
  <c r="W10" i="4"/>
  <c r="P10" i="4"/>
  <c r="I10" i="4"/>
  <c r="BB8" i="4"/>
  <c r="AT8" i="4"/>
  <c r="AL8" i="4"/>
  <c r="W8" i="4"/>
  <c r="P8" i="4"/>
  <c r="I8" i="4"/>
  <c r="B6" i="4"/>
</calcChain>
</file>

<file path=xl/sharedStrings.xml><?xml version="1.0" encoding="utf-8"?>
<sst xmlns="http://schemas.openxmlformats.org/spreadsheetml/2006/main" count="241" uniqueCount="120">
  <si>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</si>
  <si>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</si>
  <si>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</si>
  <si>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</si>
  <si>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</si>
  <si>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</si>
  <si>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</si>
  <si>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</si>
  <si>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</si>
  <si>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</si>
  <si>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</si>
  <si>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</si>
  <si>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</si>
  <si>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</si>
  <si>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</si>
  <si>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</si>
  <si>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</si>
  <si>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</si>
  <si>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</si>
  <si>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</si>
  <si>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</si>
  <si>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</si>
  <si>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</si>
  <si>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</si>
  <si>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</si>
  <si>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</si>
  <si>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</si>
  <si>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</si>
  <si>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</si>
  <si>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</si>
  <si>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</si>
  <si>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</si>
  <si>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</si>
  <si>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</si>
  <si>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</si>
  <si>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</si>
  <si>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</si>
  <si>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</si>
  <si>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</si>
  <si>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</si>
  <si>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</si>
  <si>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</si>
  <si>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</si>
  <si>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</si>
  <si>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</si>
  <si>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</si>
  <si>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</si>
  <si>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</si>
  <si>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</si>
  <si>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</si>
  <si>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</si>
  <si>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</si>
  <si>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</si>
  <si>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</si>
  <si>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</si>
  <si>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</si>
  <si>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</si>
  <si>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</si>
  <si>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</si>
  <si>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</si>
  <si>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</si>
  <si>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</si>
  <si>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</si>
  <si>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</si>
  <si>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</si>
  <si>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</si>
  <si>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</si>
  <si>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</si>
  <si>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</si>
  <si>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</si>
  <si>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</si>
  <si>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</si>
  <si>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</si>
  <si>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</si>
  <si>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</si>
  <si>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</si>
  <si>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</si>
  <si>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</si>
  <si>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</si>
  <si>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</si>
  <si>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</si>
  <si>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</si>
  <si>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</si>
  <si>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</si>
  <si>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</si>
  <si>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</si>
  <si>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</si>
  <si>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</si>
  <si>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</si>
  <si>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</si>
  <si>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</si>
  <si>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</si>
  <si>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</si>
  <si>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</si>
  <si>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</si>
  <si>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</si>
  <si>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</si>
  <si>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</si>
  <si>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東員町</t>
  </si>
  <si>
    <t>法非適用</t>
  </si>
  <si>
    <t>下水道事業</t>
  </si>
  <si>
    <t>公共下水道</t>
  </si>
  <si>
    <t>Cc2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</si>
  <si>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</si>
  <si>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</si>
  <si>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</si>
  <si>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</si>
  <si>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</si>
  <si>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</si>
  <si>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</si>
  <si>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</si>
  <si>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</si>
  <si>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</si>
  <si>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</si>
  <si>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</si>
  <si>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</si>
  <si>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</si>
  <si>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①⑤近年、横ばい傾向であるが今後、少子高齢化等人口減少に伴い下降していく見込みである。なお、収益における使用料の不足分は、一般会計からの基準外繰入金を財源に経費を賄っている状況である。今後は、さらに合理的な経営等を実施し、経費の削減に取り組む必要がある。
④企業債残高の割合については、受贈財産が多く、他市町と比較して低い比率であり、拡張時期に借入を行ったものが償還済みになり近年は減少傾向である。しかし今後は受贈財産施設の更新時期を迎えるにあたり、急激に上昇していくことが見込まれるため、計画的な企業債の借入が必要である。
⑥返済終了など汚水資本費が減少した一方汚水維持管理費は不明水増加等の原因による流域負担金が増加したことにより、前年度と比較して微増となった。今後は横ばいで推移していく見込みであるが、不明水対策をしつつ使用料水準等と比較検討する必要がある。
⑧99％を超えて高い水準となっている。今後整備を進めていく区域においても確実に下水道へ接続するよう促進していくとともに未接続者の調査を実施していく。
以上の分析により今後も費用の削減に努めるとともに、一般会計からの繰入金を抑制するため、資本費平準化債を活用していくなど、経営戦略に基づく取組の進捗と成果を一定期間ごとに評価、検証した上で、収支均衡を図る具体的な取組の再検討を行い、中長期の収支見通し等の精緻化を図っていく必要がある。</t>
    <rPh sb="2" eb="4">
      <t>キンネン</t>
    </rPh>
    <rPh sb="5" eb="6">
      <t>ヨコ</t>
    </rPh>
    <rPh sb="8" eb="10">
      <t>ケイコウ</t>
    </rPh>
    <rPh sb="14" eb="16">
      <t>コンゴ</t>
    </rPh>
    <rPh sb="17" eb="19">
      <t>ショウシ</t>
    </rPh>
    <rPh sb="19" eb="22">
      <t>コウレイカ</t>
    </rPh>
    <rPh sb="22" eb="23">
      <t>ナド</t>
    </rPh>
    <rPh sb="23" eb="25">
      <t>ジンコウ</t>
    </rPh>
    <rPh sb="25" eb="27">
      <t>ゲンショウ</t>
    </rPh>
    <rPh sb="28" eb="29">
      <t>トモナ</t>
    </rPh>
    <rPh sb="30" eb="32">
      <t>カコウ</t>
    </rPh>
    <rPh sb="36" eb="38">
      <t>ミコ</t>
    </rPh>
    <rPh sb="46" eb="48">
      <t>シュウエキ</t>
    </rPh>
    <rPh sb="52" eb="54">
      <t>シヨウ</t>
    </rPh>
    <rPh sb="54" eb="55">
      <t>リョウ</t>
    </rPh>
    <rPh sb="56" eb="58">
      <t>フソク</t>
    </rPh>
    <rPh sb="58" eb="59">
      <t>ブン</t>
    </rPh>
    <rPh sb="61" eb="63">
      <t>イッパン</t>
    </rPh>
    <rPh sb="63" eb="65">
      <t>カイケイ</t>
    </rPh>
    <rPh sb="68" eb="70">
      <t>キジュン</t>
    </rPh>
    <rPh sb="70" eb="71">
      <t>ガイ</t>
    </rPh>
    <rPh sb="71" eb="73">
      <t>クリイレ</t>
    </rPh>
    <rPh sb="73" eb="74">
      <t>キン</t>
    </rPh>
    <rPh sb="75" eb="77">
      <t>ザイゲン</t>
    </rPh>
    <rPh sb="78" eb="80">
      <t>ケイヒ</t>
    </rPh>
    <rPh sb="81" eb="82">
      <t>マカナ</t>
    </rPh>
    <rPh sb="86" eb="88">
      <t>ジョウキョウ</t>
    </rPh>
    <rPh sb="92" eb="94">
      <t>コンゴ</t>
    </rPh>
    <rPh sb="99" eb="102">
      <t>ゴウリテキ</t>
    </rPh>
    <rPh sb="103" eb="105">
      <t>ケイエイ</t>
    </rPh>
    <rPh sb="105" eb="106">
      <t>ナド</t>
    </rPh>
    <rPh sb="107" eb="109">
      <t>ジッシ</t>
    </rPh>
    <rPh sb="111" eb="113">
      <t>ケイヒ</t>
    </rPh>
    <rPh sb="114" eb="116">
      <t>サクゲン</t>
    </rPh>
    <rPh sb="117" eb="118">
      <t>ト</t>
    </rPh>
    <rPh sb="119" eb="120">
      <t>ク</t>
    </rPh>
    <rPh sb="121" eb="123">
      <t>ヒツヨウ</t>
    </rPh>
    <rPh sb="143" eb="145">
      <t>ジュゾウ</t>
    </rPh>
    <rPh sb="145" eb="147">
      <t>ザイサン</t>
    </rPh>
    <rPh sb="148" eb="149">
      <t>オオ</t>
    </rPh>
    <rPh sb="151" eb="152">
      <t>タ</t>
    </rPh>
    <rPh sb="152" eb="154">
      <t>シチョウ</t>
    </rPh>
    <rPh sb="155" eb="157">
      <t>ヒカク</t>
    </rPh>
    <rPh sb="159" eb="160">
      <t>ヒク</t>
    </rPh>
    <rPh sb="161" eb="163">
      <t>ヒリツ</t>
    </rPh>
    <rPh sb="167" eb="169">
      <t>カクチョウ</t>
    </rPh>
    <rPh sb="169" eb="171">
      <t>ジキ</t>
    </rPh>
    <rPh sb="172" eb="174">
      <t>カリイレ</t>
    </rPh>
    <rPh sb="175" eb="176">
      <t>オコナ</t>
    </rPh>
    <rPh sb="181" eb="183">
      <t>ショウカン</t>
    </rPh>
    <rPh sb="183" eb="184">
      <t>ス</t>
    </rPh>
    <rPh sb="188" eb="190">
      <t>キンネン</t>
    </rPh>
    <rPh sb="191" eb="193">
      <t>ゲンショウ</t>
    </rPh>
    <rPh sb="193" eb="195">
      <t>ケイコウ</t>
    </rPh>
    <rPh sb="202" eb="204">
      <t>コンゴ</t>
    </rPh>
    <rPh sb="205" eb="207">
      <t>ジュゾウ</t>
    </rPh>
    <rPh sb="207" eb="209">
      <t>ザイサン</t>
    </rPh>
    <rPh sb="209" eb="211">
      <t>シセツ</t>
    </rPh>
    <rPh sb="212" eb="214">
      <t>コウシン</t>
    </rPh>
    <rPh sb="214" eb="216">
      <t>ジキ</t>
    </rPh>
    <rPh sb="217" eb="218">
      <t>ムカ</t>
    </rPh>
    <rPh sb="225" eb="227">
      <t>キュウゲキ</t>
    </rPh>
    <rPh sb="228" eb="230">
      <t>ジョウショウ</t>
    </rPh>
    <rPh sb="237" eb="239">
      <t>ミコ</t>
    </rPh>
    <rPh sb="245" eb="247">
      <t>ケイカク</t>
    </rPh>
    <rPh sb="247" eb="248">
      <t>テキ</t>
    </rPh>
    <rPh sb="249" eb="251">
      <t>キギョウ</t>
    </rPh>
    <rPh sb="251" eb="252">
      <t>サイ</t>
    </rPh>
    <rPh sb="253" eb="255">
      <t>カリイレ</t>
    </rPh>
    <rPh sb="256" eb="258">
      <t>ヒツヨウ</t>
    </rPh>
    <rPh sb="264" eb="266">
      <t>ヘンサイ</t>
    </rPh>
    <rPh sb="266" eb="268">
      <t>シュウリョウ</t>
    </rPh>
    <rPh sb="270" eb="272">
      <t>オスイ</t>
    </rPh>
    <rPh sb="272" eb="274">
      <t>シホン</t>
    </rPh>
    <rPh sb="274" eb="275">
      <t>ヒ</t>
    </rPh>
    <rPh sb="276" eb="278">
      <t>ゲンショウ</t>
    </rPh>
    <rPh sb="280" eb="282">
      <t>イッポウ</t>
    </rPh>
    <rPh sb="282" eb="284">
      <t>オスイ</t>
    </rPh>
    <rPh sb="284" eb="286">
      <t>イジ</t>
    </rPh>
    <rPh sb="286" eb="288">
      <t>カンリ</t>
    </rPh>
    <rPh sb="288" eb="289">
      <t>ヒ</t>
    </rPh>
    <rPh sb="290" eb="292">
      <t>フメイ</t>
    </rPh>
    <rPh sb="292" eb="293">
      <t>スイ</t>
    </rPh>
    <rPh sb="293" eb="295">
      <t>ゾウカ</t>
    </rPh>
    <rPh sb="295" eb="296">
      <t>トウ</t>
    </rPh>
    <rPh sb="297" eb="299">
      <t>ゲンイン</t>
    </rPh>
    <rPh sb="302" eb="304">
      <t>リュウイキ</t>
    </rPh>
    <rPh sb="304" eb="307">
      <t>フタンキン</t>
    </rPh>
    <rPh sb="308" eb="310">
      <t>ゾウカ</t>
    </rPh>
    <rPh sb="318" eb="321">
      <t>ゼンネンド</t>
    </rPh>
    <rPh sb="322" eb="324">
      <t>ヒカク</t>
    </rPh>
    <rPh sb="327" eb="328">
      <t>ゾウ</t>
    </rPh>
    <rPh sb="333" eb="335">
      <t>コンゴ</t>
    </rPh>
    <rPh sb="336" eb="337">
      <t>ヨコ</t>
    </rPh>
    <rPh sb="340" eb="342">
      <t>スイイ</t>
    </rPh>
    <rPh sb="346" eb="348">
      <t>ミコ</t>
    </rPh>
    <rPh sb="354" eb="356">
      <t>フメイ</t>
    </rPh>
    <rPh sb="356" eb="357">
      <t>ミズ</t>
    </rPh>
    <rPh sb="357" eb="359">
      <t>タイサク</t>
    </rPh>
    <rPh sb="363" eb="365">
      <t>シヨウ</t>
    </rPh>
    <rPh sb="365" eb="366">
      <t>リョウ</t>
    </rPh>
    <rPh sb="366" eb="368">
      <t>スイジュン</t>
    </rPh>
    <rPh sb="368" eb="369">
      <t>ナド</t>
    </rPh>
    <rPh sb="370" eb="372">
      <t>ヒカク</t>
    </rPh>
    <rPh sb="372" eb="374">
      <t>ケントウ</t>
    </rPh>
    <rPh sb="376" eb="378">
      <t>ヒツヨウ</t>
    </rPh>
    <rPh sb="442" eb="445">
      <t>ミセツゾク</t>
    </rPh>
    <rPh sb="445" eb="446">
      <t>シャ</t>
    </rPh>
    <rPh sb="447" eb="449">
      <t>チョウサ</t>
    </rPh>
    <rPh sb="450" eb="452">
      <t>ジッシ</t>
    </rPh>
    <rPh sb="458" eb="460">
      <t>イジョウ</t>
    </rPh>
    <rPh sb="461" eb="463">
      <t>ブンセキ</t>
    </rPh>
    <rPh sb="475" eb="476">
      <t>ツト</t>
    </rPh>
    <rPh sb="483" eb="485">
      <t>イッパン</t>
    </rPh>
    <rPh sb="485" eb="487">
      <t>カイケイ</t>
    </rPh>
    <rPh sb="490" eb="492">
      <t>クリイレ</t>
    </rPh>
    <rPh sb="492" eb="493">
      <t>キン</t>
    </rPh>
    <rPh sb="494" eb="496">
      <t>ヨクセイ</t>
    </rPh>
    <rPh sb="509" eb="511">
      <t>カツヨウ</t>
    </rPh>
    <rPh sb="570" eb="571">
      <t>オコナ</t>
    </rPh>
    <rPh sb="588" eb="589">
      <t>ハカ</t>
    </rPh>
    <rPh sb="593" eb="595">
      <t>ヒツヨウ</t>
    </rPh>
    <phoneticPr fontId="4"/>
  </si>
  <si>
    <t>下水道事業を取り巻く経営環境は、人口減少や節水機器の普及など水需要の減少に伴う使用料収入の減少が予想される一方、管渠整備事業は大部分が平成2年度から平成13年度の間の短期間で整備され、更新時期が集中すると予想される。また、昭和50年代に民間企業からの受贈施設として町全体の1/4にあたる管路の更新が必要となってくるなど、経営環境はますます厳しくなることが想定される。平成29年度に策定したストックマネジメント計画を基に更新事業の優先順位を設定し費用の平準化を行い、適正な維持管理により長寿命化することが必要である。また、下水道事業が長期的に安定した経営を維持していくために公営企業会計を適用し財務諸表を公表・比較することで経営の「見える化」を図り、より一層の経営の効率化と経営基盤の強化を図っていくことが必要である。</t>
    <rPh sb="83" eb="86">
      <t>タンキカン</t>
    </rPh>
    <rPh sb="87" eb="89">
      <t>セイビ</t>
    </rPh>
    <rPh sb="183" eb="185">
      <t>ヘイセイ</t>
    </rPh>
    <rPh sb="187" eb="189">
      <t>ネンド</t>
    </rPh>
    <rPh sb="190" eb="192">
      <t>サクテイ</t>
    </rPh>
    <rPh sb="211" eb="213">
      <t>ジギョウ</t>
    </rPh>
    <rPh sb="214" eb="216">
      <t>ユウセン</t>
    </rPh>
    <rPh sb="216" eb="218">
      <t>ジュンイ</t>
    </rPh>
    <rPh sb="219" eb="221">
      <t>セッテイ</t>
    </rPh>
    <rPh sb="222" eb="224">
      <t>ヒヨウ</t>
    </rPh>
    <rPh sb="225" eb="228">
      <t>ヘイジュンカ</t>
    </rPh>
    <rPh sb="229" eb="230">
      <t>オコナ</t>
    </rPh>
    <rPh sb="232" eb="234">
      <t>テキセイ</t>
    </rPh>
    <rPh sb="235" eb="237">
      <t>イジ</t>
    </rPh>
    <rPh sb="237" eb="239">
      <t>カンリ</t>
    </rPh>
    <rPh sb="242" eb="243">
      <t>チョウ</t>
    </rPh>
    <rPh sb="243" eb="246">
      <t>ジュミョウカ</t>
    </rPh>
    <rPh sb="260" eb="263">
      <t>ゲスイドウ</t>
    </rPh>
    <rPh sb="263" eb="265">
      <t>ジギョウ</t>
    </rPh>
    <rPh sb="266" eb="269">
      <t>チョウキテキ</t>
    </rPh>
    <rPh sb="270" eb="272">
      <t>アンテイ</t>
    </rPh>
    <rPh sb="274" eb="276">
      <t>ケイエイ</t>
    </rPh>
    <rPh sb="277" eb="279">
      <t>イジ</t>
    </rPh>
    <rPh sb="286" eb="288">
      <t>コウエイ</t>
    </rPh>
    <rPh sb="288" eb="290">
      <t>キギョウ</t>
    </rPh>
    <rPh sb="290" eb="292">
      <t>カイケイ</t>
    </rPh>
    <rPh sb="293" eb="295">
      <t>テキヨウ</t>
    </rPh>
    <rPh sb="296" eb="298">
      <t>ザイム</t>
    </rPh>
    <rPh sb="298" eb="300">
      <t>ショヒョウ</t>
    </rPh>
    <rPh sb="301" eb="303">
      <t>コウヒョウ</t>
    </rPh>
    <rPh sb="304" eb="306">
      <t>ヒカク</t>
    </rPh>
    <rPh sb="311" eb="313">
      <t>ケイエイ</t>
    </rPh>
    <rPh sb="315" eb="316">
      <t>ミ</t>
    </rPh>
    <rPh sb="318" eb="319">
      <t>カ</t>
    </rPh>
    <rPh sb="321" eb="322">
      <t>ハカ</t>
    </rPh>
    <rPh sb="326" eb="328">
      <t>イッソウ</t>
    </rPh>
    <rPh sb="329" eb="331">
      <t>ケイエイ</t>
    </rPh>
    <rPh sb="332" eb="335">
      <t>コウリツカ</t>
    </rPh>
    <rPh sb="336" eb="338">
      <t>ケイエイ</t>
    </rPh>
    <rPh sb="338" eb="340">
      <t>キバン</t>
    </rPh>
    <rPh sb="341" eb="343">
      <t>キョウカ</t>
    </rPh>
    <rPh sb="344" eb="345">
      <t>ハカ</t>
    </rPh>
    <rPh sb="352" eb="354">
      <t>ヒツヨウ</t>
    </rPh>
    <phoneticPr fontId="4"/>
  </si>
  <si>
    <t>②平成2年より整備し始めたため法定耐用年数は50年である下水道施設は比較的新しいものであるが、一部民間企業からの受贈施設が最も古く昭和51年度の管渠が令和8年度に50年を経過する。一斉に整備された管渠のため今後急激に上昇していくことが見込まれる。
③下水道管渠は現在、維持補修により機能を保持している状況である。現時点においては早急な管渠の更新の必要性が少ないがマンホールポンプ場においては、更新時期を迎えており部分的な更新・修繕を行っている。耐用年数が経過したマンホール蓋については、ストックマネジメントに則り順次取替ており、不明水の減少が見込まれる。なお、主要な管渠の耐震化については平成29年度に施工完了した。今後管渠施設等の適切な維持管理や延命化を図り低コストで機能を保持していくことが必要である。</t>
    <rPh sb="1" eb="3">
      <t>ヘイセイ</t>
    </rPh>
    <rPh sb="7" eb="9">
      <t>セイビ</t>
    </rPh>
    <rPh sb="10" eb="11">
      <t>ハジ</t>
    </rPh>
    <rPh sb="75" eb="77">
      <t>レイワ</t>
    </rPh>
    <rPh sb="131" eb="133">
      <t>ゲンザイ</t>
    </rPh>
    <rPh sb="258" eb="260">
      <t>トリカエ</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</si>
</sst>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0DAD-489C-91BE-8F43FBEE687D}"/>
            </c:ext>
          </c:extLst>
        </c:ser>
        <c:dLbls>
          <c:showLegendKey val="0"/>
          <c:showVal val="0"/>
          <c:showCatName val="0"/>
          <c:showSerName val="0"/>
          <c:showPercent val="0"/>
          <c:showBubbleSize val="0"/>
        </c:dLbls>
        <c:gapWidth val="150"/>
        <c:axId val="162905832"/>
        <c:axId val="162909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0.11</c:v>
                </c:pt>
                <c:pt idx="1">
                  <c:v>0.15</c:v>
                </c:pt>
                <c:pt idx="2">
                  <c:v>0.16</c:v>
                </c:pt>
                <c:pt idx="3">
                  <c:v>0.13</c:v>
                </c:pt>
                <c:pt idx="4">
                  <c:v>0.15</c:v>
                </c:pt>
              </c:numCache>
            </c:numRef>
          </c:val>
          <c:smooth val="0"/>
          <c:extLst xmlns:c16r2="http://schemas.microsoft.com/office/drawing/2015/06/chart">
            <c:ext xmlns:c16="http://schemas.microsoft.com/office/drawing/2014/chart" uri="{C3380CC4-5D6E-409C-BE32-E72D297353CC}">
              <c16:uniqueId val="{00000001-0DAD-489C-91BE-8F43FBEE687D}"/>
            </c:ext>
          </c:extLst>
        </c:ser>
        <c:dLbls>
          <c:showLegendKey val="0"/>
          <c:showVal val="0"/>
          <c:showCatName val="0"/>
          <c:showSerName val="0"/>
          <c:showPercent val="0"/>
          <c:showBubbleSize val="0"/>
        </c:dLbls>
        <c:marker val="1"/>
        <c:smooth val="0"/>
        <c:axId val="162905832"/>
        <c:axId val="162909360"/>
      </c:lineChart>
      <c:dateAx>
        <c:axId val="162905832"/>
        <c:scaling>
          <c:orientation val="minMax"/>
        </c:scaling>
        <c:delete val="1"/>
        <c:axPos val="b"/>
        <c:numFmt formatCode="&quot;H&quot;yy" sourceLinked="1"/>
        <c:majorTickMark val="none"/>
        <c:minorTickMark val="none"/>
        <c:tickLblPos val="none"/>
        <c:crossAx val="162909360"/>
        <c:crosses val="autoZero"/>
        <c:auto val="1"/>
        <c:lblOffset val="100"/>
        <c:baseTimeUnit val="years"/>
      </c:dateAx>
      <c:valAx>
        <c:axId val="162909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2905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5CD-460C-AA69-EEC6CBB7BC7C}"/>
            </c:ext>
          </c:extLst>
        </c:ser>
        <c:dLbls>
          <c:showLegendKey val="0"/>
          <c:showVal val="0"/>
          <c:showCatName val="0"/>
          <c:showSerName val="0"/>
          <c:showPercent val="0"/>
          <c:showBubbleSize val="0"/>
        </c:dLbls>
        <c:gapWidth val="150"/>
        <c:axId val="163697888"/>
        <c:axId val="163698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54.67</c:v>
                </c:pt>
                <c:pt idx="1">
                  <c:v>53.51</c:v>
                </c:pt>
                <c:pt idx="2">
                  <c:v>53.5</c:v>
                </c:pt>
                <c:pt idx="3">
                  <c:v>52.58</c:v>
                </c:pt>
                <c:pt idx="4">
                  <c:v>50.94</c:v>
                </c:pt>
              </c:numCache>
            </c:numRef>
          </c:val>
          <c:smooth val="0"/>
          <c:extLst xmlns:c16r2="http://schemas.microsoft.com/office/drawing/2015/06/chart">
            <c:ext xmlns:c16="http://schemas.microsoft.com/office/drawing/2014/chart" uri="{C3380CC4-5D6E-409C-BE32-E72D297353CC}">
              <c16:uniqueId val="{00000001-C5CD-460C-AA69-EEC6CBB7BC7C}"/>
            </c:ext>
          </c:extLst>
        </c:ser>
        <c:dLbls>
          <c:showLegendKey val="0"/>
          <c:showVal val="0"/>
          <c:showCatName val="0"/>
          <c:showSerName val="0"/>
          <c:showPercent val="0"/>
          <c:showBubbleSize val="0"/>
        </c:dLbls>
        <c:marker val="1"/>
        <c:smooth val="0"/>
        <c:axId val="163697888"/>
        <c:axId val="163698280"/>
      </c:lineChart>
      <c:dateAx>
        <c:axId val="163697888"/>
        <c:scaling>
          <c:orientation val="minMax"/>
        </c:scaling>
        <c:delete val="1"/>
        <c:axPos val="b"/>
        <c:numFmt formatCode="&quot;H&quot;yy" sourceLinked="1"/>
        <c:majorTickMark val="none"/>
        <c:minorTickMark val="none"/>
        <c:tickLblPos val="none"/>
        <c:crossAx val="163698280"/>
        <c:crosses val="autoZero"/>
        <c:auto val="1"/>
        <c:lblOffset val="100"/>
        <c:baseTimeUnit val="years"/>
      </c:dateAx>
      <c:valAx>
        <c:axId val="163698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3697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99.49</c:v>
                </c:pt>
                <c:pt idx="1">
                  <c:v>99.5</c:v>
                </c:pt>
                <c:pt idx="2">
                  <c:v>99.52</c:v>
                </c:pt>
                <c:pt idx="3">
                  <c:v>99.53</c:v>
                </c:pt>
                <c:pt idx="4">
                  <c:v>99.56</c:v>
                </c:pt>
              </c:numCache>
            </c:numRef>
          </c:val>
          <c:extLst xmlns:c16r2="http://schemas.microsoft.com/office/drawing/2015/06/chart">
            <c:ext xmlns:c16="http://schemas.microsoft.com/office/drawing/2014/chart" uri="{C3380CC4-5D6E-409C-BE32-E72D297353CC}">
              <c16:uniqueId val="{00000000-75A7-4B4F-926E-7D5337548840}"/>
            </c:ext>
          </c:extLst>
        </c:ser>
        <c:dLbls>
          <c:showLegendKey val="0"/>
          <c:showVal val="0"/>
          <c:showCatName val="0"/>
          <c:showSerName val="0"/>
          <c:showPercent val="0"/>
          <c:showBubbleSize val="0"/>
        </c:dLbls>
        <c:gapWidth val="150"/>
        <c:axId val="164008808"/>
        <c:axId val="164009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83.8</c:v>
                </c:pt>
                <c:pt idx="1">
                  <c:v>83.91</c:v>
                </c:pt>
                <c:pt idx="2">
                  <c:v>83.51</c:v>
                </c:pt>
                <c:pt idx="3">
                  <c:v>83.02</c:v>
                </c:pt>
                <c:pt idx="4">
                  <c:v>82.55</c:v>
                </c:pt>
              </c:numCache>
            </c:numRef>
          </c:val>
          <c:smooth val="0"/>
          <c:extLst xmlns:c16r2="http://schemas.microsoft.com/office/drawing/2015/06/chart">
            <c:ext xmlns:c16="http://schemas.microsoft.com/office/drawing/2014/chart" uri="{C3380CC4-5D6E-409C-BE32-E72D297353CC}">
              <c16:uniqueId val="{00000001-75A7-4B4F-926E-7D5337548840}"/>
            </c:ext>
          </c:extLst>
        </c:ser>
        <c:dLbls>
          <c:showLegendKey val="0"/>
          <c:showVal val="0"/>
          <c:showCatName val="0"/>
          <c:showSerName val="0"/>
          <c:showPercent val="0"/>
          <c:showBubbleSize val="0"/>
        </c:dLbls>
        <c:marker val="1"/>
        <c:smooth val="0"/>
        <c:axId val="164008808"/>
        <c:axId val="164009200"/>
      </c:lineChart>
      <c:dateAx>
        <c:axId val="164008808"/>
        <c:scaling>
          <c:orientation val="minMax"/>
        </c:scaling>
        <c:delete val="1"/>
        <c:axPos val="b"/>
        <c:numFmt formatCode="&quot;H&quot;yy" sourceLinked="1"/>
        <c:majorTickMark val="none"/>
        <c:minorTickMark val="none"/>
        <c:tickLblPos val="none"/>
        <c:crossAx val="164009200"/>
        <c:crosses val="autoZero"/>
        <c:auto val="1"/>
        <c:lblOffset val="100"/>
        <c:baseTimeUnit val="years"/>
      </c:dateAx>
      <c:valAx>
        <c:axId val="164009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4008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70.239999999999995</c:v>
                </c:pt>
                <c:pt idx="1">
                  <c:v>72.66</c:v>
                </c:pt>
                <c:pt idx="2">
                  <c:v>72.900000000000006</c:v>
                </c:pt>
                <c:pt idx="3">
                  <c:v>74.09</c:v>
                </c:pt>
                <c:pt idx="4">
                  <c:v>73.17</c:v>
                </c:pt>
              </c:numCache>
            </c:numRef>
          </c:val>
          <c:extLst xmlns:c16r2="http://schemas.microsoft.com/office/drawing/2015/06/chart">
            <c:ext xmlns:c16="http://schemas.microsoft.com/office/drawing/2014/chart" uri="{C3380CC4-5D6E-409C-BE32-E72D297353CC}">
              <c16:uniqueId val="{00000000-1D81-460C-B398-EDAA7E806CBA}"/>
            </c:ext>
          </c:extLst>
        </c:ser>
        <c:dLbls>
          <c:showLegendKey val="0"/>
          <c:showVal val="0"/>
          <c:showCatName val="0"/>
          <c:showSerName val="0"/>
          <c:showPercent val="0"/>
          <c:showBubbleSize val="0"/>
        </c:dLbls>
        <c:gapWidth val="150"/>
        <c:axId val="162912496"/>
        <c:axId val="162910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D81-460C-B398-EDAA7E806CBA}"/>
            </c:ext>
          </c:extLst>
        </c:ser>
        <c:dLbls>
          <c:showLegendKey val="0"/>
          <c:showVal val="0"/>
          <c:showCatName val="0"/>
          <c:showSerName val="0"/>
          <c:showPercent val="0"/>
          <c:showBubbleSize val="0"/>
        </c:dLbls>
        <c:marker val="1"/>
        <c:smooth val="0"/>
        <c:axId val="162912496"/>
        <c:axId val="162910928"/>
      </c:lineChart>
      <c:dateAx>
        <c:axId val="162912496"/>
        <c:scaling>
          <c:orientation val="minMax"/>
        </c:scaling>
        <c:delete val="1"/>
        <c:axPos val="b"/>
        <c:numFmt formatCode="&quot;H&quot;yy" sourceLinked="1"/>
        <c:majorTickMark val="none"/>
        <c:minorTickMark val="none"/>
        <c:tickLblPos val="none"/>
        <c:crossAx val="162910928"/>
        <c:crosses val="autoZero"/>
        <c:auto val="1"/>
        <c:lblOffset val="100"/>
        <c:baseTimeUnit val="years"/>
      </c:dateAx>
      <c:valAx>
        <c:axId val="162910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2912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DF6-43BC-915E-E7442C89BA6A}"/>
            </c:ext>
          </c:extLst>
        </c:ser>
        <c:dLbls>
          <c:showLegendKey val="0"/>
          <c:showVal val="0"/>
          <c:showCatName val="0"/>
          <c:showSerName val="0"/>
          <c:showPercent val="0"/>
          <c:showBubbleSize val="0"/>
        </c:dLbls>
        <c:gapWidth val="150"/>
        <c:axId val="162912888"/>
        <c:axId val="162906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DF6-43BC-915E-E7442C89BA6A}"/>
            </c:ext>
          </c:extLst>
        </c:ser>
        <c:dLbls>
          <c:showLegendKey val="0"/>
          <c:showVal val="0"/>
          <c:showCatName val="0"/>
          <c:showSerName val="0"/>
          <c:showPercent val="0"/>
          <c:showBubbleSize val="0"/>
        </c:dLbls>
        <c:marker val="1"/>
        <c:smooth val="0"/>
        <c:axId val="162912888"/>
        <c:axId val="162906616"/>
      </c:lineChart>
      <c:dateAx>
        <c:axId val="162912888"/>
        <c:scaling>
          <c:orientation val="minMax"/>
        </c:scaling>
        <c:delete val="1"/>
        <c:axPos val="b"/>
        <c:numFmt formatCode="&quot;H&quot;yy" sourceLinked="1"/>
        <c:majorTickMark val="none"/>
        <c:minorTickMark val="none"/>
        <c:tickLblPos val="none"/>
        <c:crossAx val="162906616"/>
        <c:crosses val="autoZero"/>
        <c:auto val="1"/>
        <c:lblOffset val="100"/>
        <c:baseTimeUnit val="years"/>
      </c:dateAx>
      <c:valAx>
        <c:axId val="162906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2912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BA7-4D72-AEE4-3B533D8CB1B0}"/>
            </c:ext>
          </c:extLst>
        </c:ser>
        <c:dLbls>
          <c:showLegendKey val="0"/>
          <c:showVal val="0"/>
          <c:showCatName val="0"/>
          <c:showSerName val="0"/>
          <c:showPercent val="0"/>
          <c:showBubbleSize val="0"/>
        </c:dLbls>
        <c:gapWidth val="150"/>
        <c:axId val="162907792"/>
        <c:axId val="162908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BA7-4D72-AEE4-3B533D8CB1B0}"/>
            </c:ext>
          </c:extLst>
        </c:ser>
        <c:dLbls>
          <c:showLegendKey val="0"/>
          <c:showVal val="0"/>
          <c:showCatName val="0"/>
          <c:showSerName val="0"/>
          <c:showPercent val="0"/>
          <c:showBubbleSize val="0"/>
        </c:dLbls>
        <c:marker val="1"/>
        <c:smooth val="0"/>
        <c:axId val="162907792"/>
        <c:axId val="162908184"/>
      </c:lineChart>
      <c:dateAx>
        <c:axId val="162907792"/>
        <c:scaling>
          <c:orientation val="minMax"/>
        </c:scaling>
        <c:delete val="1"/>
        <c:axPos val="b"/>
        <c:numFmt formatCode="&quot;H&quot;yy" sourceLinked="1"/>
        <c:majorTickMark val="none"/>
        <c:minorTickMark val="none"/>
        <c:tickLblPos val="none"/>
        <c:crossAx val="162908184"/>
        <c:crosses val="autoZero"/>
        <c:auto val="1"/>
        <c:lblOffset val="100"/>
        <c:baseTimeUnit val="years"/>
      </c:dateAx>
      <c:valAx>
        <c:axId val="162908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2907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CE9-4682-A02C-AAF8152E1797}"/>
            </c:ext>
          </c:extLst>
        </c:ser>
        <c:dLbls>
          <c:showLegendKey val="0"/>
          <c:showVal val="0"/>
          <c:showCatName val="0"/>
          <c:showSerName val="0"/>
          <c:showPercent val="0"/>
          <c:showBubbleSize val="0"/>
        </c:dLbls>
        <c:gapWidth val="150"/>
        <c:axId val="162908968"/>
        <c:axId val="162910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CE9-4682-A02C-AAF8152E1797}"/>
            </c:ext>
          </c:extLst>
        </c:ser>
        <c:dLbls>
          <c:showLegendKey val="0"/>
          <c:showVal val="0"/>
          <c:showCatName val="0"/>
          <c:showSerName val="0"/>
          <c:showPercent val="0"/>
          <c:showBubbleSize val="0"/>
        </c:dLbls>
        <c:marker val="1"/>
        <c:smooth val="0"/>
        <c:axId val="162908968"/>
        <c:axId val="162910536"/>
      </c:lineChart>
      <c:dateAx>
        <c:axId val="162908968"/>
        <c:scaling>
          <c:orientation val="minMax"/>
        </c:scaling>
        <c:delete val="1"/>
        <c:axPos val="b"/>
        <c:numFmt formatCode="&quot;H&quot;yy" sourceLinked="1"/>
        <c:majorTickMark val="none"/>
        <c:minorTickMark val="none"/>
        <c:tickLblPos val="none"/>
        <c:crossAx val="162910536"/>
        <c:crosses val="autoZero"/>
        <c:auto val="1"/>
        <c:lblOffset val="100"/>
        <c:baseTimeUnit val="years"/>
      </c:dateAx>
      <c:valAx>
        <c:axId val="162910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2908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CD5-4343-93CF-CC751F810A51}"/>
            </c:ext>
          </c:extLst>
        </c:ser>
        <c:dLbls>
          <c:showLegendKey val="0"/>
          <c:showVal val="0"/>
          <c:showCatName val="0"/>
          <c:showSerName val="0"/>
          <c:showPercent val="0"/>
          <c:showBubbleSize val="0"/>
        </c:dLbls>
        <c:gapWidth val="150"/>
        <c:axId val="163700632"/>
        <c:axId val="163700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CD5-4343-93CF-CC751F810A51}"/>
            </c:ext>
          </c:extLst>
        </c:ser>
        <c:dLbls>
          <c:showLegendKey val="0"/>
          <c:showVal val="0"/>
          <c:showCatName val="0"/>
          <c:showSerName val="0"/>
          <c:showPercent val="0"/>
          <c:showBubbleSize val="0"/>
        </c:dLbls>
        <c:marker val="1"/>
        <c:smooth val="0"/>
        <c:axId val="163700632"/>
        <c:axId val="163700240"/>
      </c:lineChart>
      <c:dateAx>
        <c:axId val="163700632"/>
        <c:scaling>
          <c:orientation val="minMax"/>
        </c:scaling>
        <c:delete val="1"/>
        <c:axPos val="b"/>
        <c:numFmt formatCode="&quot;H&quot;yy" sourceLinked="1"/>
        <c:majorTickMark val="none"/>
        <c:minorTickMark val="none"/>
        <c:tickLblPos val="none"/>
        <c:crossAx val="163700240"/>
        <c:crosses val="autoZero"/>
        <c:auto val="1"/>
        <c:lblOffset val="100"/>
        <c:baseTimeUnit val="years"/>
      </c:dateAx>
      <c:valAx>
        <c:axId val="163700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3700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559.41999999999996</c:v>
                </c:pt>
                <c:pt idx="1">
                  <c:v>499.37</c:v>
                </c:pt>
                <c:pt idx="2">
                  <c:v>423.56</c:v>
                </c:pt>
                <c:pt idx="3">
                  <c:v>397.01</c:v>
                </c:pt>
                <c:pt idx="4">
                  <c:v>367.42</c:v>
                </c:pt>
              </c:numCache>
            </c:numRef>
          </c:val>
          <c:extLst xmlns:c16r2="http://schemas.microsoft.com/office/drawing/2015/06/chart">
            <c:ext xmlns:c16="http://schemas.microsoft.com/office/drawing/2014/chart" uri="{C3380CC4-5D6E-409C-BE32-E72D297353CC}">
              <c16:uniqueId val="{00000000-44D0-4F8A-83B5-D32EDF6B9018}"/>
            </c:ext>
          </c:extLst>
        </c:ser>
        <c:dLbls>
          <c:showLegendKey val="0"/>
          <c:showVal val="0"/>
          <c:showCatName val="0"/>
          <c:showSerName val="0"/>
          <c:showPercent val="0"/>
          <c:showBubbleSize val="0"/>
        </c:dLbls>
        <c:gapWidth val="150"/>
        <c:axId val="163701024"/>
        <c:axId val="163696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1118.56</c:v>
                </c:pt>
                <c:pt idx="1">
                  <c:v>1111.31</c:v>
                </c:pt>
                <c:pt idx="2">
                  <c:v>966.33</c:v>
                </c:pt>
                <c:pt idx="3">
                  <c:v>958.81</c:v>
                </c:pt>
                <c:pt idx="4">
                  <c:v>1001.3</c:v>
                </c:pt>
              </c:numCache>
            </c:numRef>
          </c:val>
          <c:smooth val="0"/>
          <c:extLst xmlns:c16r2="http://schemas.microsoft.com/office/drawing/2015/06/chart">
            <c:ext xmlns:c16="http://schemas.microsoft.com/office/drawing/2014/chart" uri="{C3380CC4-5D6E-409C-BE32-E72D297353CC}">
              <c16:uniqueId val="{00000001-44D0-4F8A-83B5-D32EDF6B9018}"/>
            </c:ext>
          </c:extLst>
        </c:ser>
        <c:dLbls>
          <c:showLegendKey val="0"/>
          <c:showVal val="0"/>
          <c:showCatName val="0"/>
          <c:showSerName val="0"/>
          <c:showPercent val="0"/>
          <c:showBubbleSize val="0"/>
        </c:dLbls>
        <c:marker val="1"/>
        <c:smooth val="0"/>
        <c:axId val="163701024"/>
        <c:axId val="163696320"/>
      </c:lineChart>
      <c:dateAx>
        <c:axId val="163701024"/>
        <c:scaling>
          <c:orientation val="minMax"/>
        </c:scaling>
        <c:delete val="1"/>
        <c:axPos val="b"/>
        <c:numFmt formatCode="&quot;H&quot;yy" sourceLinked="1"/>
        <c:majorTickMark val="none"/>
        <c:minorTickMark val="none"/>
        <c:tickLblPos val="none"/>
        <c:crossAx val="163696320"/>
        <c:crosses val="autoZero"/>
        <c:auto val="1"/>
        <c:lblOffset val="100"/>
        <c:baseTimeUnit val="years"/>
      </c:dateAx>
      <c:valAx>
        <c:axId val="163696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3701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66.56</c:v>
                </c:pt>
                <c:pt idx="1">
                  <c:v>70.88</c:v>
                </c:pt>
                <c:pt idx="2">
                  <c:v>73.650000000000006</c:v>
                </c:pt>
                <c:pt idx="3">
                  <c:v>74.98</c:v>
                </c:pt>
                <c:pt idx="4">
                  <c:v>73.98</c:v>
                </c:pt>
              </c:numCache>
            </c:numRef>
          </c:val>
          <c:extLst xmlns:c16r2="http://schemas.microsoft.com/office/drawing/2015/06/chart">
            <c:ext xmlns:c16="http://schemas.microsoft.com/office/drawing/2014/chart" uri="{C3380CC4-5D6E-409C-BE32-E72D297353CC}">
              <c16:uniqueId val="{00000000-31F2-4B11-861F-B8A1FBD2B929}"/>
            </c:ext>
          </c:extLst>
        </c:ser>
        <c:dLbls>
          <c:showLegendKey val="0"/>
          <c:showVal val="0"/>
          <c:showCatName val="0"/>
          <c:showSerName val="0"/>
          <c:showPercent val="0"/>
          <c:showBubbleSize val="0"/>
        </c:dLbls>
        <c:gapWidth val="150"/>
        <c:axId val="163701808"/>
        <c:axId val="163699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72.33</c:v>
                </c:pt>
                <c:pt idx="1">
                  <c:v>75.540000000000006</c:v>
                </c:pt>
                <c:pt idx="2">
                  <c:v>81.739999999999995</c:v>
                </c:pt>
                <c:pt idx="3">
                  <c:v>82.88</c:v>
                </c:pt>
                <c:pt idx="4">
                  <c:v>81.88</c:v>
                </c:pt>
              </c:numCache>
            </c:numRef>
          </c:val>
          <c:smooth val="0"/>
          <c:extLst xmlns:c16r2="http://schemas.microsoft.com/office/drawing/2015/06/chart">
            <c:ext xmlns:c16="http://schemas.microsoft.com/office/drawing/2014/chart" uri="{C3380CC4-5D6E-409C-BE32-E72D297353CC}">
              <c16:uniqueId val="{00000001-31F2-4B11-861F-B8A1FBD2B929}"/>
            </c:ext>
          </c:extLst>
        </c:ser>
        <c:dLbls>
          <c:showLegendKey val="0"/>
          <c:showVal val="0"/>
          <c:showCatName val="0"/>
          <c:showSerName val="0"/>
          <c:showPercent val="0"/>
          <c:showBubbleSize val="0"/>
        </c:dLbls>
        <c:marker val="1"/>
        <c:smooth val="0"/>
        <c:axId val="163701808"/>
        <c:axId val="163699848"/>
      </c:lineChart>
      <c:dateAx>
        <c:axId val="163701808"/>
        <c:scaling>
          <c:orientation val="minMax"/>
        </c:scaling>
        <c:delete val="1"/>
        <c:axPos val="b"/>
        <c:numFmt formatCode="&quot;H&quot;yy" sourceLinked="1"/>
        <c:majorTickMark val="none"/>
        <c:minorTickMark val="none"/>
        <c:tickLblPos val="none"/>
        <c:crossAx val="163699848"/>
        <c:crosses val="autoZero"/>
        <c:auto val="1"/>
        <c:lblOffset val="100"/>
        <c:baseTimeUnit val="years"/>
      </c:dateAx>
      <c:valAx>
        <c:axId val="163699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3701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161.75</c:v>
                </c:pt>
                <c:pt idx="1">
                  <c:v>161.57</c:v>
                </c:pt>
                <c:pt idx="2">
                  <c:v>167.11</c:v>
                </c:pt>
                <c:pt idx="3">
                  <c:v>163.38</c:v>
                </c:pt>
                <c:pt idx="4">
                  <c:v>165.92</c:v>
                </c:pt>
              </c:numCache>
            </c:numRef>
          </c:val>
          <c:extLst xmlns:c16r2="http://schemas.microsoft.com/office/drawing/2015/06/chart">
            <c:ext xmlns:c16="http://schemas.microsoft.com/office/drawing/2014/chart" uri="{C3380CC4-5D6E-409C-BE32-E72D297353CC}">
              <c16:uniqueId val="{00000000-DFCC-485D-8A01-66C9586788D9}"/>
            </c:ext>
          </c:extLst>
        </c:ser>
        <c:dLbls>
          <c:showLegendKey val="0"/>
          <c:showVal val="0"/>
          <c:showCatName val="0"/>
          <c:showSerName val="0"/>
          <c:showPercent val="0"/>
          <c:showBubbleSize val="0"/>
        </c:dLbls>
        <c:gapWidth val="150"/>
        <c:axId val="163697104"/>
        <c:axId val="163699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215.28</c:v>
                </c:pt>
                <c:pt idx="1">
                  <c:v>207.96</c:v>
                </c:pt>
                <c:pt idx="2">
                  <c:v>194.31</c:v>
                </c:pt>
                <c:pt idx="3">
                  <c:v>190.99</c:v>
                </c:pt>
                <c:pt idx="4">
                  <c:v>187.55</c:v>
                </c:pt>
              </c:numCache>
            </c:numRef>
          </c:val>
          <c:smooth val="0"/>
          <c:extLst xmlns:c16r2="http://schemas.microsoft.com/office/drawing/2015/06/chart">
            <c:ext xmlns:c16="http://schemas.microsoft.com/office/drawing/2014/chart" uri="{C3380CC4-5D6E-409C-BE32-E72D297353CC}">
              <c16:uniqueId val="{00000001-DFCC-485D-8A01-66C9586788D9}"/>
            </c:ext>
          </c:extLst>
        </c:ser>
        <c:dLbls>
          <c:showLegendKey val="0"/>
          <c:showVal val="0"/>
          <c:showCatName val="0"/>
          <c:showSerName val="0"/>
          <c:showPercent val="0"/>
          <c:showBubbleSize val="0"/>
        </c:dLbls>
        <c:marker val="1"/>
        <c:smooth val="0"/>
        <c:axId val="163697104"/>
        <c:axId val="163699064"/>
      </c:lineChart>
      <c:dateAx>
        <c:axId val="163697104"/>
        <c:scaling>
          <c:orientation val="minMax"/>
        </c:scaling>
        <c:delete val="1"/>
        <c:axPos val="b"/>
        <c:numFmt formatCode="&quot;H&quot;yy" sourceLinked="1"/>
        <c:majorTickMark val="none"/>
        <c:minorTickMark val="none"/>
        <c:tickLblPos val="none"/>
        <c:crossAx val="163699064"/>
        <c:crosses val="autoZero"/>
        <c:auto val="1"/>
        <c:lblOffset val="100"/>
        <c:baseTimeUnit val="years"/>
      </c:dateAx>
      <c:valAx>
        <c:axId val="163699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3697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Y37" zoomScaleNormal="100" workbookViewId="0">
      <selection activeCell="BL64" sqref="BL64:BZ6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三重県　東員町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Cc2</v>
      </c>
      <c r="X8" s="49"/>
      <c r="Y8" s="49"/>
      <c r="Z8" s="49"/>
      <c r="AA8" s="49"/>
      <c r="AB8" s="49"/>
      <c r="AC8" s="49"/>
      <c r="AD8" s="50" t="str">
        <f>データ!$M$6</f>
        <v>非設置</v>
      </c>
      <c r="AE8" s="50"/>
      <c r="AF8" s="50"/>
      <c r="AG8" s="50"/>
      <c r="AH8" s="50"/>
      <c r="AI8" s="50"/>
      <c r="AJ8" s="50"/>
      <c r="AK8" s="3"/>
      <c r="AL8" s="51">
        <f>データ!S6</f>
        <v>25918</v>
      </c>
      <c r="AM8" s="51"/>
      <c r="AN8" s="51"/>
      <c r="AO8" s="51"/>
      <c r="AP8" s="51"/>
      <c r="AQ8" s="51"/>
      <c r="AR8" s="51"/>
      <c r="AS8" s="51"/>
      <c r="AT8" s="46">
        <f>データ!T6</f>
        <v>22.68</v>
      </c>
      <c r="AU8" s="46"/>
      <c r="AV8" s="46"/>
      <c r="AW8" s="46"/>
      <c r="AX8" s="46"/>
      <c r="AY8" s="46"/>
      <c r="AZ8" s="46"/>
      <c r="BA8" s="46"/>
      <c r="BB8" s="46">
        <f>データ!U6</f>
        <v>1142.77</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67.349999999999994</v>
      </c>
      <c r="Q10" s="46"/>
      <c r="R10" s="46"/>
      <c r="S10" s="46"/>
      <c r="T10" s="46"/>
      <c r="U10" s="46"/>
      <c r="V10" s="46"/>
      <c r="W10" s="46">
        <f>データ!Q6</f>
        <v>89.66</v>
      </c>
      <c r="X10" s="46"/>
      <c r="Y10" s="46"/>
      <c r="Z10" s="46"/>
      <c r="AA10" s="46"/>
      <c r="AB10" s="46"/>
      <c r="AC10" s="46"/>
      <c r="AD10" s="51">
        <f>データ!R6</f>
        <v>1760</v>
      </c>
      <c r="AE10" s="51"/>
      <c r="AF10" s="51"/>
      <c r="AG10" s="51"/>
      <c r="AH10" s="51"/>
      <c r="AI10" s="51"/>
      <c r="AJ10" s="51"/>
      <c r="AK10" s="2"/>
      <c r="AL10" s="51">
        <f>データ!V6</f>
        <v>17465</v>
      </c>
      <c r="AM10" s="51"/>
      <c r="AN10" s="51"/>
      <c r="AO10" s="51"/>
      <c r="AP10" s="51"/>
      <c r="AQ10" s="51"/>
      <c r="AR10" s="51"/>
      <c r="AS10" s="51"/>
      <c r="AT10" s="46">
        <f>データ!W6</f>
        <v>5.53</v>
      </c>
      <c r="AU10" s="46"/>
      <c r="AV10" s="46"/>
      <c r="AW10" s="46"/>
      <c r="AX10" s="46"/>
      <c r="AY10" s="46"/>
      <c r="AZ10" s="46"/>
      <c r="BA10" s="46"/>
      <c r="BB10" s="46">
        <f>データ!X6</f>
        <v>3158.23</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4" t="s">
        <v>117</v>
      </c>
      <c r="BM16" s="85"/>
      <c r="BN16" s="85"/>
      <c r="BO16" s="85"/>
      <c r="BP16" s="85"/>
      <c r="BQ16" s="85"/>
      <c r="BR16" s="85"/>
      <c r="BS16" s="85"/>
      <c r="BT16" s="85"/>
      <c r="BU16" s="85"/>
      <c r="BV16" s="85"/>
      <c r="BW16" s="85"/>
      <c r="BX16" s="85"/>
      <c r="BY16" s="85"/>
      <c r="BZ16" s="8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4"/>
      <c r="BM17" s="85"/>
      <c r="BN17" s="85"/>
      <c r="BO17" s="85"/>
      <c r="BP17" s="85"/>
      <c r="BQ17" s="85"/>
      <c r="BR17" s="85"/>
      <c r="BS17" s="85"/>
      <c r="BT17" s="85"/>
      <c r="BU17" s="85"/>
      <c r="BV17" s="85"/>
      <c r="BW17" s="85"/>
      <c r="BX17" s="85"/>
      <c r="BY17" s="85"/>
      <c r="BZ17" s="8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4"/>
      <c r="BM18" s="85"/>
      <c r="BN18" s="85"/>
      <c r="BO18" s="85"/>
      <c r="BP18" s="85"/>
      <c r="BQ18" s="85"/>
      <c r="BR18" s="85"/>
      <c r="BS18" s="85"/>
      <c r="BT18" s="85"/>
      <c r="BU18" s="85"/>
      <c r="BV18" s="85"/>
      <c r="BW18" s="85"/>
      <c r="BX18" s="85"/>
      <c r="BY18" s="85"/>
      <c r="BZ18" s="8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4"/>
      <c r="BM19" s="85"/>
      <c r="BN19" s="85"/>
      <c r="BO19" s="85"/>
      <c r="BP19" s="85"/>
      <c r="BQ19" s="85"/>
      <c r="BR19" s="85"/>
      <c r="BS19" s="85"/>
      <c r="BT19" s="85"/>
      <c r="BU19" s="85"/>
      <c r="BV19" s="85"/>
      <c r="BW19" s="85"/>
      <c r="BX19" s="85"/>
      <c r="BY19" s="85"/>
      <c r="BZ19" s="8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4"/>
      <c r="BM20" s="85"/>
      <c r="BN20" s="85"/>
      <c r="BO20" s="85"/>
      <c r="BP20" s="85"/>
      <c r="BQ20" s="85"/>
      <c r="BR20" s="85"/>
      <c r="BS20" s="85"/>
      <c r="BT20" s="85"/>
      <c r="BU20" s="85"/>
      <c r="BV20" s="85"/>
      <c r="BW20" s="85"/>
      <c r="BX20" s="85"/>
      <c r="BY20" s="85"/>
      <c r="BZ20" s="8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4"/>
      <c r="BM21" s="85"/>
      <c r="BN21" s="85"/>
      <c r="BO21" s="85"/>
      <c r="BP21" s="85"/>
      <c r="BQ21" s="85"/>
      <c r="BR21" s="85"/>
      <c r="BS21" s="85"/>
      <c r="BT21" s="85"/>
      <c r="BU21" s="85"/>
      <c r="BV21" s="85"/>
      <c r="BW21" s="85"/>
      <c r="BX21" s="85"/>
      <c r="BY21" s="85"/>
      <c r="BZ21" s="8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4"/>
      <c r="BM22" s="85"/>
      <c r="BN22" s="85"/>
      <c r="BO22" s="85"/>
      <c r="BP22" s="85"/>
      <c r="BQ22" s="85"/>
      <c r="BR22" s="85"/>
      <c r="BS22" s="85"/>
      <c r="BT22" s="85"/>
      <c r="BU22" s="85"/>
      <c r="BV22" s="85"/>
      <c r="BW22" s="85"/>
      <c r="BX22" s="85"/>
      <c r="BY22" s="85"/>
      <c r="BZ22" s="8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4"/>
      <c r="BM23" s="85"/>
      <c r="BN23" s="85"/>
      <c r="BO23" s="85"/>
      <c r="BP23" s="85"/>
      <c r="BQ23" s="85"/>
      <c r="BR23" s="85"/>
      <c r="BS23" s="85"/>
      <c r="BT23" s="85"/>
      <c r="BU23" s="85"/>
      <c r="BV23" s="85"/>
      <c r="BW23" s="85"/>
      <c r="BX23" s="85"/>
      <c r="BY23" s="85"/>
      <c r="BZ23" s="8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4"/>
      <c r="BM24" s="85"/>
      <c r="BN24" s="85"/>
      <c r="BO24" s="85"/>
      <c r="BP24" s="85"/>
      <c r="BQ24" s="85"/>
      <c r="BR24" s="85"/>
      <c r="BS24" s="85"/>
      <c r="BT24" s="85"/>
      <c r="BU24" s="85"/>
      <c r="BV24" s="85"/>
      <c r="BW24" s="85"/>
      <c r="BX24" s="85"/>
      <c r="BY24" s="85"/>
      <c r="BZ24" s="8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4"/>
      <c r="BM25" s="85"/>
      <c r="BN25" s="85"/>
      <c r="BO25" s="85"/>
      <c r="BP25" s="85"/>
      <c r="BQ25" s="85"/>
      <c r="BR25" s="85"/>
      <c r="BS25" s="85"/>
      <c r="BT25" s="85"/>
      <c r="BU25" s="85"/>
      <c r="BV25" s="85"/>
      <c r="BW25" s="85"/>
      <c r="BX25" s="85"/>
      <c r="BY25" s="85"/>
      <c r="BZ25" s="8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4"/>
      <c r="BM26" s="85"/>
      <c r="BN26" s="85"/>
      <c r="BO26" s="85"/>
      <c r="BP26" s="85"/>
      <c r="BQ26" s="85"/>
      <c r="BR26" s="85"/>
      <c r="BS26" s="85"/>
      <c r="BT26" s="85"/>
      <c r="BU26" s="85"/>
      <c r="BV26" s="85"/>
      <c r="BW26" s="85"/>
      <c r="BX26" s="85"/>
      <c r="BY26" s="85"/>
      <c r="BZ26" s="8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4"/>
      <c r="BM27" s="85"/>
      <c r="BN27" s="85"/>
      <c r="BO27" s="85"/>
      <c r="BP27" s="85"/>
      <c r="BQ27" s="85"/>
      <c r="BR27" s="85"/>
      <c r="BS27" s="85"/>
      <c r="BT27" s="85"/>
      <c r="BU27" s="85"/>
      <c r="BV27" s="85"/>
      <c r="BW27" s="85"/>
      <c r="BX27" s="85"/>
      <c r="BY27" s="85"/>
      <c r="BZ27" s="8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4"/>
      <c r="BM28" s="85"/>
      <c r="BN28" s="85"/>
      <c r="BO28" s="85"/>
      <c r="BP28" s="85"/>
      <c r="BQ28" s="85"/>
      <c r="BR28" s="85"/>
      <c r="BS28" s="85"/>
      <c r="BT28" s="85"/>
      <c r="BU28" s="85"/>
      <c r="BV28" s="85"/>
      <c r="BW28" s="85"/>
      <c r="BX28" s="85"/>
      <c r="BY28" s="85"/>
      <c r="BZ28" s="8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4"/>
      <c r="BM29" s="85"/>
      <c r="BN29" s="85"/>
      <c r="BO29" s="85"/>
      <c r="BP29" s="85"/>
      <c r="BQ29" s="85"/>
      <c r="BR29" s="85"/>
      <c r="BS29" s="85"/>
      <c r="BT29" s="85"/>
      <c r="BU29" s="85"/>
      <c r="BV29" s="85"/>
      <c r="BW29" s="85"/>
      <c r="BX29" s="85"/>
      <c r="BY29" s="85"/>
      <c r="BZ29" s="8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4"/>
      <c r="BM30" s="85"/>
      <c r="BN30" s="85"/>
      <c r="BO30" s="85"/>
      <c r="BP30" s="85"/>
      <c r="BQ30" s="85"/>
      <c r="BR30" s="85"/>
      <c r="BS30" s="85"/>
      <c r="BT30" s="85"/>
      <c r="BU30" s="85"/>
      <c r="BV30" s="85"/>
      <c r="BW30" s="85"/>
      <c r="BX30" s="85"/>
      <c r="BY30" s="85"/>
      <c r="BZ30" s="8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4"/>
      <c r="BM31" s="85"/>
      <c r="BN31" s="85"/>
      <c r="BO31" s="85"/>
      <c r="BP31" s="85"/>
      <c r="BQ31" s="85"/>
      <c r="BR31" s="85"/>
      <c r="BS31" s="85"/>
      <c r="BT31" s="85"/>
      <c r="BU31" s="85"/>
      <c r="BV31" s="85"/>
      <c r="BW31" s="85"/>
      <c r="BX31" s="85"/>
      <c r="BY31" s="85"/>
      <c r="BZ31" s="8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4"/>
      <c r="BM32" s="85"/>
      <c r="BN32" s="85"/>
      <c r="BO32" s="85"/>
      <c r="BP32" s="85"/>
      <c r="BQ32" s="85"/>
      <c r="BR32" s="85"/>
      <c r="BS32" s="85"/>
      <c r="BT32" s="85"/>
      <c r="BU32" s="85"/>
      <c r="BV32" s="85"/>
      <c r="BW32" s="85"/>
      <c r="BX32" s="85"/>
      <c r="BY32" s="85"/>
      <c r="BZ32" s="8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4"/>
      <c r="BM33" s="85"/>
      <c r="BN33" s="85"/>
      <c r="BO33" s="85"/>
      <c r="BP33" s="85"/>
      <c r="BQ33" s="85"/>
      <c r="BR33" s="85"/>
      <c r="BS33" s="85"/>
      <c r="BT33" s="85"/>
      <c r="BU33" s="85"/>
      <c r="BV33" s="85"/>
      <c r="BW33" s="85"/>
      <c r="BX33" s="85"/>
      <c r="BY33" s="85"/>
      <c r="BZ33" s="8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4"/>
      <c r="BM34" s="85"/>
      <c r="BN34" s="85"/>
      <c r="BO34" s="85"/>
      <c r="BP34" s="85"/>
      <c r="BQ34" s="85"/>
      <c r="BR34" s="85"/>
      <c r="BS34" s="85"/>
      <c r="BT34" s="85"/>
      <c r="BU34" s="85"/>
      <c r="BV34" s="85"/>
      <c r="BW34" s="85"/>
      <c r="BX34" s="85"/>
      <c r="BY34" s="85"/>
      <c r="BZ34" s="8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4"/>
      <c r="BM35" s="85"/>
      <c r="BN35" s="85"/>
      <c r="BO35" s="85"/>
      <c r="BP35" s="85"/>
      <c r="BQ35" s="85"/>
      <c r="BR35" s="85"/>
      <c r="BS35" s="85"/>
      <c r="BT35" s="85"/>
      <c r="BU35" s="85"/>
      <c r="BV35" s="85"/>
      <c r="BW35" s="85"/>
      <c r="BX35" s="85"/>
      <c r="BY35" s="85"/>
      <c r="BZ35" s="8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4"/>
      <c r="BM36" s="85"/>
      <c r="BN36" s="85"/>
      <c r="BO36" s="85"/>
      <c r="BP36" s="85"/>
      <c r="BQ36" s="85"/>
      <c r="BR36" s="85"/>
      <c r="BS36" s="85"/>
      <c r="BT36" s="85"/>
      <c r="BU36" s="85"/>
      <c r="BV36" s="85"/>
      <c r="BW36" s="85"/>
      <c r="BX36" s="85"/>
      <c r="BY36" s="85"/>
      <c r="BZ36" s="8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4"/>
      <c r="BM37" s="85"/>
      <c r="BN37" s="85"/>
      <c r="BO37" s="85"/>
      <c r="BP37" s="85"/>
      <c r="BQ37" s="85"/>
      <c r="BR37" s="85"/>
      <c r="BS37" s="85"/>
      <c r="BT37" s="85"/>
      <c r="BU37" s="85"/>
      <c r="BV37" s="85"/>
      <c r="BW37" s="85"/>
      <c r="BX37" s="85"/>
      <c r="BY37" s="85"/>
      <c r="BZ37" s="8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4"/>
      <c r="BM38" s="85"/>
      <c r="BN38" s="85"/>
      <c r="BO38" s="85"/>
      <c r="BP38" s="85"/>
      <c r="BQ38" s="85"/>
      <c r="BR38" s="85"/>
      <c r="BS38" s="85"/>
      <c r="BT38" s="85"/>
      <c r="BU38" s="85"/>
      <c r="BV38" s="85"/>
      <c r="BW38" s="85"/>
      <c r="BX38" s="85"/>
      <c r="BY38" s="85"/>
      <c r="BZ38" s="8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4"/>
      <c r="BM39" s="85"/>
      <c r="BN39" s="85"/>
      <c r="BO39" s="85"/>
      <c r="BP39" s="85"/>
      <c r="BQ39" s="85"/>
      <c r="BR39" s="85"/>
      <c r="BS39" s="85"/>
      <c r="BT39" s="85"/>
      <c r="BU39" s="85"/>
      <c r="BV39" s="85"/>
      <c r="BW39" s="85"/>
      <c r="BX39" s="85"/>
      <c r="BY39" s="85"/>
      <c r="BZ39" s="8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4"/>
      <c r="BM40" s="85"/>
      <c r="BN40" s="85"/>
      <c r="BO40" s="85"/>
      <c r="BP40" s="85"/>
      <c r="BQ40" s="85"/>
      <c r="BR40" s="85"/>
      <c r="BS40" s="85"/>
      <c r="BT40" s="85"/>
      <c r="BU40" s="85"/>
      <c r="BV40" s="85"/>
      <c r="BW40" s="85"/>
      <c r="BX40" s="85"/>
      <c r="BY40" s="85"/>
      <c r="BZ40" s="8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4"/>
      <c r="BM41" s="85"/>
      <c r="BN41" s="85"/>
      <c r="BO41" s="85"/>
      <c r="BP41" s="85"/>
      <c r="BQ41" s="85"/>
      <c r="BR41" s="85"/>
      <c r="BS41" s="85"/>
      <c r="BT41" s="85"/>
      <c r="BU41" s="85"/>
      <c r="BV41" s="85"/>
      <c r="BW41" s="85"/>
      <c r="BX41" s="85"/>
      <c r="BY41" s="85"/>
      <c r="BZ41" s="8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4"/>
      <c r="BM42" s="85"/>
      <c r="BN42" s="85"/>
      <c r="BO42" s="85"/>
      <c r="BP42" s="85"/>
      <c r="BQ42" s="85"/>
      <c r="BR42" s="85"/>
      <c r="BS42" s="85"/>
      <c r="BT42" s="85"/>
      <c r="BU42" s="85"/>
      <c r="BV42" s="85"/>
      <c r="BW42" s="85"/>
      <c r="BX42" s="85"/>
      <c r="BY42" s="85"/>
      <c r="BZ42" s="8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4"/>
      <c r="BM43" s="85"/>
      <c r="BN43" s="85"/>
      <c r="BO43" s="85"/>
      <c r="BP43" s="85"/>
      <c r="BQ43" s="85"/>
      <c r="BR43" s="85"/>
      <c r="BS43" s="85"/>
      <c r="BT43" s="85"/>
      <c r="BU43" s="85"/>
      <c r="BV43" s="85"/>
      <c r="BW43" s="85"/>
      <c r="BX43" s="85"/>
      <c r="BY43" s="85"/>
      <c r="BZ43" s="8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7"/>
      <c r="BM44" s="88"/>
      <c r="BN44" s="88"/>
      <c r="BO44" s="88"/>
      <c r="BP44" s="88"/>
      <c r="BQ44" s="88"/>
      <c r="BR44" s="88"/>
      <c r="BS44" s="88"/>
      <c r="BT44" s="88"/>
      <c r="BU44" s="88"/>
      <c r="BV44" s="88"/>
      <c r="BW44" s="88"/>
      <c r="BX44" s="88"/>
      <c r="BY44" s="88"/>
      <c r="BZ44" s="8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119</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84" t="s">
        <v>118</v>
      </c>
      <c r="BM66" s="85"/>
      <c r="BN66" s="85"/>
      <c r="BO66" s="85"/>
      <c r="BP66" s="85"/>
      <c r="BQ66" s="85"/>
      <c r="BR66" s="85"/>
      <c r="BS66" s="85"/>
      <c r="BT66" s="85"/>
      <c r="BU66" s="85"/>
      <c r="BV66" s="85"/>
      <c r="BW66" s="85"/>
      <c r="BX66" s="85"/>
      <c r="BY66" s="85"/>
      <c r="BZ66" s="8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84"/>
      <c r="BM67" s="85"/>
      <c r="BN67" s="85"/>
      <c r="BO67" s="85"/>
      <c r="BP67" s="85"/>
      <c r="BQ67" s="85"/>
      <c r="BR67" s="85"/>
      <c r="BS67" s="85"/>
      <c r="BT67" s="85"/>
      <c r="BU67" s="85"/>
      <c r="BV67" s="85"/>
      <c r="BW67" s="85"/>
      <c r="BX67" s="85"/>
      <c r="BY67" s="85"/>
      <c r="BZ67" s="8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84"/>
      <c r="BM68" s="85"/>
      <c r="BN68" s="85"/>
      <c r="BO68" s="85"/>
      <c r="BP68" s="85"/>
      <c r="BQ68" s="85"/>
      <c r="BR68" s="85"/>
      <c r="BS68" s="85"/>
      <c r="BT68" s="85"/>
      <c r="BU68" s="85"/>
      <c r="BV68" s="85"/>
      <c r="BW68" s="85"/>
      <c r="BX68" s="85"/>
      <c r="BY68" s="85"/>
      <c r="BZ68" s="8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84"/>
      <c r="BM69" s="85"/>
      <c r="BN69" s="85"/>
      <c r="BO69" s="85"/>
      <c r="BP69" s="85"/>
      <c r="BQ69" s="85"/>
      <c r="BR69" s="85"/>
      <c r="BS69" s="85"/>
      <c r="BT69" s="85"/>
      <c r="BU69" s="85"/>
      <c r="BV69" s="85"/>
      <c r="BW69" s="85"/>
      <c r="BX69" s="85"/>
      <c r="BY69" s="85"/>
      <c r="BZ69" s="8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84"/>
      <c r="BM70" s="85"/>
      <c r="BN70" s="85"/>
      <c r="BO70" s="85"/>
      <c r="BP70" s="85"/>
      <c r="BQ70" s="85"/>
      <c r="BR70" s="85"/>
      <c r="BS70" s="85"/>
      <c r="BT70" s="85"/>
      <c r="BU70" s="85"/>
      <c r="BV70" s="85"/>
      <c r="BW70" s="85"/>
      <c r="BX70" s="85"/>
      <c r="BY70" s="85"/>
      <c r="BZ70" s="8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84"/>
      <c r="BM71" s="85"/>
      <c r="BN71" s="85"/>
      <c r="BO71" s="85"/>
      <c r="BP71" s="85"/>
      <c r="BQ71" s="85"/>
      <c r="BR71" s="85"/>
      <c r="BS71" s="85"/>
      <c r="BT71" s="85"/>
      <c r="BU71" s="85"/>
      <c r="BV71" s="85"/>
      <c r="BW71" s="85"/>
      <c r="BX71" s="85"/>
      <c r="BY71" s="85"/>
      <c r="BZ71" s="8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84"/>
      <c r="BM72" s="85"/>
      <c r="BN72" s="85"/>
      <c r="BO72" s="85"/>
      <c r="BP72" s="85"/>
      <c r="BQ72" s="85"/>
      <c r="BR72" s="85"/>
      <c r="BS72" s="85"/>
      <c r="BT72" s="85"/>
      <c r="BU72" s="85"/>
      <c r="BV72" s="85"/>
      <c r="BW72" s="85"/>
      <c r="BX72" s="85"/>
      <c r="BY72" s="85"/>
      <c r="BZ72" s="8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84"/>
      <c r="BM73" s="85"/>
      <c r="BN73" s="85"/>
      <c r="BO73" s="85"/>
      <c r="BP73" s="85"/>
      <c r="BQ73" s="85"/>
      <c r="BR73" s="85"/>
      <c r="BS73" s="85"/>
      <c r="BT73" s="85"/>
      <c r="BU73" s="85"/>
      <c r="BV73" s="85"/>
      <c r="BW73" s="85"/>
      <c r="BX73" s="85"/>
      <c r="BY73" s="85"/>
      <c r="BZ73" s="8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84"/>
      <c r="BM74" s="85"/>
      <c r="BN74" s="85"/>
      <c r="BO74" s="85"/>
      <c r="BP74" s="85"/>
      <c r="BQ74" s="85"/>
      <c r="BR74" s="85"/>
      <c r="BS74" s="85"/>
      <c r="BT74" s="85"/>
      <c r="BU74" s="85"/>
      <c r="BV74" s="85"/>
      <c r="BW74" s="85"/>
      <c r="BX74" s="85"/>
      <c r="BY74" s="85"/>
      <c r="BZ74" s="8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84"/>
      <c r="BM75" s="85"/>
      <c r="BN75" s="85"/>
      <c r="BO75" s="85"/>
      <c r="BP75" s="85"/>
      <c r="BQ75" s="85"/>
      <c r="BR75" s="85"/>
      <c r="BS75" s="85"/>
      <c r="BT75" s="85"/>
      <c r="BU75" s="85"/>
      <c r="BV75" s="85"/>
      <c r="BW75" s="85"/>
      <c r="BX75" s="85"/>
      <c r="BY75" s="85"/>
      <c r="BZ75" s="8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84"/>
      <c r="BM76" s="85"/>
      <c r="BN76" s="85"/>
      <c r="BO76" s="85"/>
      <c r="BP76" s="85"/>
      <c r="BQ76" s="85"/>
      <c r="BR76" s="85"/>
      <c r="BS76" s="85"/>
      <c r="BT76" s="85"/>
      <c r="BU76" s="85"/>
      <c r="BV76" s="85"/>
      <c r="BW76" s="85"/>
      <c r="BX76" s="85"/>
      <c r="BY76" s="85"/>
      <c r="BZ76" s="8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84"/>
      <c r="BM77" s="85"/>
      <c r="BN77" s="85"/>
      <c r="BO77" s="85"/>
      <c r="BP77" s="85"/>
      <c r="BQ77" s="85"/>
      <c r="BR77" s="85"/>
      <c r="BS77" s="85"/>
      <c r="BT77" s="85"/>
      <c r="BU77" s="85"/>
      <c r="BV77" s="85"/>
      <c r="BW77" s="85"/>
      <c r="BX77" s="85"/>
      <c r="BY77" s="85"/>
      <c r="BZ77" s="8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84"/>
      <c r="BM78" s="85"/>
      <c r="BN78" s="85"/>
      <c r="BO78" s="85"/>
      <c r="BP78" s="85"/>
      <c r="BQ78" s="85"/>
      <c r="BR78" s="85"/>
      <c r="BS78" s="85"/>
      <c r="BT78" s="85"/>
      <c r="BU78" s="85"/>
      <c r="BV78" s="85"/>
      <c r="BW78" s="85"/>
      <c r="BX78" s="85"/>
      <c r="BY78" s="85"/>
      <c r="BZ78" s="8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84"/>
      <c r="BM79" s="85"/>
      <c r="BN79" s="85"/>
      <c r="BO79" s="85"/>
      <c r="BP79" s="85"/>
      <c r="BQ79" s="85"/>
      <c r="BR79" s="85"/>
      <c r="BS79" s="85"/>
      <c r="BT79" s="85"/>
      <c r="BU79" s="85"/>
      <c r="BV79" s="85"/>
      <c r="BW79" s="85"/>
      <c r="BX79" s="85"/>
      <c r="BY79" s="85"/>
      <c r="BZ79" s="8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84"/>
      <c r="BM80" s="85"/>
      <c r="BN80" s="85"/>
      <c r="BO80" s="85"/>
      <c r="BP80" s="85"/>
      <c r="BQ80" s="85"/>
      <c r="BR80" s="85"/>
      <c r="BS80" s="85"/>
      <c r="BT80" s="85"/>
      <c r="BU80" s="85"/>
      <c r="BV80" s="85"/>
      <c r="BW80" s="85"/>
      <c r="BX80" s="85"/>
      <c r="BY80" s="85"/>
      <c r="BZ80" s="8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84"/>
      <c r="BM81" s="85"/>
      <c r="BN81" s="85"/>
      <c r="BO81" s="85"/>
      <c r="BP81" s="85"/>
      <c r="BQ81" s="85"/>
      <c r="BR81" s="85"/>
      <c r="BS81" s="85"/>
      <c r="BT81" s="85"/>
      <c r="BU81" s="85"/>
      <c r="BV81" s="85"/>
      <c r="BW81" s="85"/>
      <c r="BX81" s="85"/>
      <c r="BY81" s="85"/>
      <c r="BZ81" s="8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7"/>
      <c r="BM82" s="88"/>
      <c r="BN82" s="88"/>
      <c r="BO82" s="88"/>
      <c r="BP82" s="88"/>
      <c r="BQ82" s="88"/>
      <c r="BR82" s="88"/>
      <c r="BS82" s="88"/>
      <c r="BT82" s="88"/>
      <c r="BU82" s="88"/>
      <c r="BV82" s="88"/>
      <c r="BW82" s="88"/>
      <c r="BX82" s="88"/>
      <c r="BY82" s="88"/>
      <c r="BZ82" s="8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【682.51】</v>
      </c>
      <c r="I86" s="26" t="str">
        <f>データ!CA6</f>
        <v>【100.34】</v>
      </c>
      <c r="J86" s="26" t="str">
        <f>データ!CL6</f>
        <v>【136.15】</v>
      </c>
      <c r="K86" s="26" t="str">
        <f>データ!CW6</f>
        <v>【59.64】</v>
      </c>
      <c r="L86" s="26" t="str">
        <f>データ!DH6</f>
        <v>【95.35】</v>
      </c>
      <c r="M86" s="26" t="s">
        <v>44</v>
      </c>
      <c r="N86" s="26" t="s">
        <v>43</v>
      </c>
      <c r="O86" s="26" t="str">
        <f>データ!EO6</f>
        <v>【0.22】</v>
      </c>
    </row>
  </sheetData>
  <sheetProtection algorithmName="SHA-512" hashValue="sGULSfhwjc7HKMaLId6ySHQz5jYn62iJsM9zDBY+yfZCooLfWp3w8btan5zOy6fLac8iUxuPWpb/tcziZJC/uA==" saltValue="9fREUVPFSQZyuDN+R/+cn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243248</v>
      </c>
      <c r="D6" s="33">
        <f t="shared" si="3"/>
        <v>47</v>
      </c>
      <c r="E6" s="33">
        <f t="shared" si="3"/>
        <v>17</v>
      </c>
      <c r="F6" s="33">
        <f t="shared" si="3"/>
        <v>1</v>
      </c>
      <c r="G6" s="33">
        <f t="shared" si="3"/>
        <v>0</v>
      </c>
      <c r="H6" s="33" t="str">
        <f t="shared" si="3"/>
        <v>三重県　東員町</v>
      </c>
      <c r="I6" s="33" t="str">
        <f t="shared" si="3"/>
        <v>法非適用</v>
      </c>
      <c r="J6" s="33" t="str">
        <f t="shared" si="3"/>
        <v>下水道事業</v>
      </c>
      <c r="K6" s="33" t="str">
        <f t="shared" si="3"/>
        <v>公共下水道</v>
      </c>
      <c r="L6" s="33" t="str">
        <f t="shared" si="3"/>
        <v>Cc2</v>
      </c>
      <c r="M6" s="33" t="str">
        <f t="shared" si="3"/>
        <v>非設置</v>
      </c>
      <c r="N6" s="34" t="str">
        <f t="shared" si="3"/>
        <v>-</v>
      </c>
      <c r="O6" s="34" t="str">
        <f t="shared" si="3"/>
        <v>該当数値なし</v>
      </c>
      <c r="P6" s="34">
        <f t="shared" si="3"/>
        <v>67.349999999999994</v>
      </c>
      <c r="Q6" s="34">
        <f t="shared" si="3"/>
        <v>89.66</v>
      </c>
      <c r="R6" s="34">
        <f t="shared" si="3"/>
        <v>1760</v>
      </c>
      <c r="S6" s="34">
        <f t="shared" si="3"/>
        <v>25918</v>
      </c>
      <c r="T6" s="34">
        <f t="shared" si="3"/>
        <v>22.68</v>
      </c>
      <c r="U6" s="34">
        <f t="shared" si="3"/>
        <v>1142.77</v>
      </c>
      <c r="V6" s="34">
        <f t="shared" si="3"/>
        <v>17465</v>
      </c>
      <c r="W6" s="34">
        <f t="shared" si="3"/>
        <v>5.53</v>
      </c>
      <c r="X6" s="34">
        <f t="shared" si="3"/>
        <v>3158.23</v>
      </c>
      <c r="Y6" s="35">
        <f>IF(Y7="",NA(),Y7)</f>
        <v>70.239999999999995</v>
      </c>
      <c r="Z6" s="35">
        <f t="shared" ref="Z6:AH6" si="4">IF(Z7="",NA(),Z7)</f>
        <v>72.66</v>
      </c>
      <c r="AA6" s="35">
        <f t="shared" si="4"/>
        <v>72.900000000000006</v>
      </c>
      <c r="AB6" s="35">
        <f t="shared" si="4"/>
        <v>74.09</v>
      </c>
      <c r="AC6" s="35">
        <f t="shared" si="4"/>
        <v>73.17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559.41999999999996</v>
      </c>
      <c r="BG6" s="35">
        <f t="shared" ref="BG6:BO6" si="7">IF(BG7="",NA(),BG7)</f>
        <v>499.37</v>
      </c>
      <c r="BH6" s="35">
        <f t="shared" si="7"/>
        <v>423.56</v>
      </c>
      <c r="BI6" s="35">
        <f t="shared" si="7"/>
        <v>397.01</v>
      </c>
      <c r="BJ6" s="35">
        <f t="shared" si="7"/>
        <v>367.42</v>
      </c>
      <c r="BK6" s="35">
        <f t="shared" si="7"/>
        <v>1118.56</v>
      </c>
      <c r="BL6" s="35">
        <f t="shared" si="7"/>
        <v>1111.31</v>
      </c>
      <c r="BM6" s="35">
        <f t="shared" si="7"/>
        <v>966.33</v>
      </c>
      <c r="BN6" s="35">
        <f t="shared" si="7"/>
        <v>958.81</v>
      </c>
      <c r="BO6" s="35">
        <f t="shared" si="7"/>
        <v>1001.3</v>
      </c>
      <c r="BP6" s="34" t="str">
        <f>IF(BP7="","",IF(BP7="-","【-】","【"&amp;SUBSTITUTE(TEXT(BP7,"#,##0.00"),"-","△")&amp;"】"))</f>
        <v>【682.51】</v>
      </c>
      <c r="BQ6" s="35">
        <f>IF(BQ7="",NA(),BQ7)</f>
        <v>66.56</v>
      </c>
      <c r="BR6" s="35">
        <f t="shared" ref="BR6:BZ6" si="8">IF(BR7="",NA(),BR7)</f>
        <v>70.88</v>
      </c>
      <c r="BS6" s="35">
        <f t="shared" si="8"/>
        <v>73.650000000000006</v>
      </c>
      <c r="BT6" s="35">
        <f t="shared" si="8"/>
        <v>74.98</v>
      </c>
      <c r="BU6" s="35">
        <f t="shared" si="8"/>
        <v>73.98</v>
      </c>
      <c r="BV6" s="35">
        <f t="shared" si="8"/>
        <v>72.33</v>
      </c>
      <c r="BW6" s="35">
        <f t="shared" si="8"/>
        <v>75.540000000000006</v>
      </c>
      <c r="BX6" s="35">
        <f t="shared" si="8"/>
        <v>81.739999999999995</v>
      </c>
      <c r="BY6" s="35">
        <f t="shared" si="8"/>
        <v>82.88</v>
      </c>
      <c r="BZ6" s="35">
        <f t="shared" si="8"/>
        <v>81.88</v>
      </c>
      <c r="CA6" s="34" t="str">
        <f>IF(CA7="","",IF(CA7="-","【-】","【"&amp;SUBSTITUTE(TEXT(CA7,"#,##0.00"),"-","△")&amp;"】"))</f>
        <v>【100.34】</v>
      </c>
      <c r="CB6" s="35">
        <f>IF(CB7="",NA(),CB7)</f>
        <v>161.75</v>
      </c>
      <c r="CC6" s="35">
        <f t="shared" ref="CC6:CK6" si="9">IF(CC7="",NA(),CC7)</f>
        <v>161.57</v>
      </c>
      <c r="CD6" s="35">
        <f t="shared" si="9"/>
        <v>167.11</v>
      </c>
      <c r="CE6" s="35">
        <f t="shared" si="9"/>
        <v>163.38</v>
      </c>
      <c r="CF6" s="35">
        <f t="shared" si="9"/>
        <v>165.92</v>
      </c>
      <c r="CG6" s="35">
        <f t="shared" si="9"/>
        <v>215.28</v>
      </c>
      <c r="CH6" s="35">
        <f t="shared" si="9"/>
        <v>207.96</v>
      </c>
      <c r="CI6" s="35">
        <f t="shared" si="9"/>
        <v>194.31</v>
      </c>
      <c r="CJ6" s="35">
        <f t="shared" si="9"/>
        <v>190.99</v>
      </c>
      <c r="CK6" s="35">
        <f t="shared" si="9"/>
        <v>187.55</v>
      </c>
      <c r="CL6" s="34" t="str">
        <f>IF(CL7="","",IF(CL7="-","【-】","【"&amp;SUBSTITUTE(TEXT(CL7,"#,##0.00"),"-","△")&amp;"】"))</f>
        <v>【136.15】</v>
      </c>
      <c r="CM6" s="35" t="str">
        <f>IF(CM7="",NA(),CM7)</f>
        <v>-</v>
      </c>
      <c r="CN6" s="35" t="str">
        <f t="shared" ref="CN6:CV6" si="10">IF(CN7="",NA(),CN7)</f>
        <v>-</v>
      </c>
      <c r="CO6" s="35" t="str">
        <f t="shared" si="10"/>
        <v>-</v>
      </c>
      <c r="CP6" s="35" t="str">
        <f t="shared" si="10"/>
        <v>-</v>
      </c>
      <c r="CQ6" s="35" t="str">
        <f t="shared" si="10"/>
        <v>-</v>
      </c>
      <c r="CR6" s="35">
        <f t="shared" si="10"/>
        <v>54.67</v>
      </c>
      <c r="CS6" s="35">
        <f t="shared" si="10"/>
        <v>53.51</v>
      </c>
      <c r="CT6" s="35">
        <f t="shared" si="10"/>
        <v>53.5</v>
      </c>
      <c r="CU6" s="35">
        <f t="shared" si="10"/>
        <v>52.58</v>
      </c>
      <c r="CV6" s="35">
        <f t="shared" si="10"/>
        <v>50.94</v>
      </c>
      <c r="CW6" s="34" t="str">
        <f>IF(CW7="","",IF(CW7="-","【-】","【"&amp;SUBSTITUTE(TEXT(CW7,"#,##0.00"),"-","△")&amp;"】"))</f>
        <v>【59.64】</v>
      </c>
      <c r="CX6" s="35">
        <f>IF(CX7="",NA(),CX7)</f>
        <v>99.49</v>
      </c>
      <c r="CY6" s="35">
        <f t="shared" ref="CY6:DG6" si="11">IF(CY7="",NA(),CY7)</f>
        <v>99.5</v>
      </c>
      <c r="CZ6" s="35">
        <f t="shared" si="11"/>
        <v>99.52</v>
      </c>
      <c r="DA6" s="35">
        <f t="shared" si="11"/>
        <v>99.53</v>
      </c>
      <c r="DB6" s="35">
        <f t="shared" si="11"/>
        <v>99.56</v>
      </c>
      <c r="DC6" s="35">
        <f t="shared" si="11"/>
        <v>83.8</v>
      </c>
      <c r="DD6" s="35">
        <f t="shared" si="11"/>
        <v>83.91</v>
      </c>
      <c r="DE6" s="35">
        <f t="shared" si="11"/>
        <v>83.51</v>
      </c>
      <c r="DF6" s="35">
        <f t="shared" si="11"/>
        <v>83.02</v>
      </c>
      <c r="DG6" s="35">
        <f t="shared" si="11"/>
        <v>82.55</v>
      </c>
      <c r="DH6" s="34" t="str">
        <f>IF(DH7="","",IF(DH7="-","【-】","【"&amp;SUBSTITUTE(TEXT(DH7,"#,##0.00"),"-","△")&amp;"】"))</f>
        <v>【95.35】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0.11</v>
      </c>
      <c r="EK6" s="35">
        <f t="shared" si="14"/>
        <v>0.15</v>
      </c>
      <c r="EL6" s="35">
        <f t="shared" si="14"/>
        <v>0.16</v>
      </c>
      <c r="EM6" s="35">
        <f t="shared" si="14"/>
        <v>0.13</v>
      </c>
      <c r="EN6" s="35">
        <f t="shared" si="14"/>
        <v>0.15</v>
      </c>
      <c r="EO6" s="34" t="str">
        <f>IF(EO7="","",IF(EO7="-","【-】","【"&amp;SUBSTITUTE(TEXT(EO7,"#,##0.00"),"-","△")&amp;"】"))</f>
        <v>【0.22】</v>
      </c>
    </row>
    <row r="7" spans="1:145" s="36" customFormat="1" x14ac:dyDescent="0.15">
      <c r="A7" s="28"/>
      <c r="B7" s="37">
        <v>2019</v>
      </c>
      <c r="C7" s="37">
        <v>243248</v>
      </c>
      <c r="D7" s="37">
        <v>47</v>
      </c>
      <c r="E7" s="37">
        <v>17</v>
      </c>
      <c r="F7" s="37">
        <v>1</v>
      </c>
      <c r="G7" s="37">
        <v>0</v>
      </c>
      <c r="H7" s="37" t="s">
        <v>98</v>
      </c>
      <c r="I7" s="37" t="s">
        <v>99</v>
      </c>
      <c r="J7" s="37" t="s">
        <v>100</v>
      </c>
      <c r="K7" s="37" t="s">
        <v>101</v>
      </c>
      <c r="L7" s="37" t="s">
        <v>102</v>
      </c>
      <c r="M7" s="37" t="s">
        <v>103</v>
      </c>
      <c r="N7" s="38" t="s">
        <v>104</v>
      </c>
      <c r="O7" s="38" t="s">
        <v>105</v>
      </c>
      <c r="P7" s="38">
        <v>67.349999999999994</v>
      </c>
      <c r="Q7" s="38">
        <v>89.66</v>
      </c>
      <c r="R7" s="38">
        <v>1760</v>
      </c>
      <c r="S7" s="38">
        <v>25918</v>
      </c>
      <c r="T7" s="38">
        <v>22.68</v>
      </c>
      <c r="U7" s="38">
        <v>1142.77</v>
      </c>
      <c r="V7" s="38">
        <v>17465</v>
      </c>
      <c r="W7" s="38">
        <v>5.53</v>
      </c>
      <c r="X7" s="38">
        <v>3158.23</v>
      </c>
      <c r="Y7" s="38">
        <v>70.239999999999995</v>
      </c>
      <c r="Z7" s="38">
        <v>72.66</v>
      </c>
      <c r="AA7" s="38">
        <v>72.900000000000006</v>
      </c>
      <c r="AB7" s="38">
        <v>74.09</v>
      </c>
      <c r="AC7" s="38">
        <v>73.17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559.41999999999996</v>
      </c>
      <c r="BG7" s="38">
        <v>499.37</v>
      </c>
      <c r="BH7" s="38">
        <v>423.56</v>
      </c>
      <c r="BI7" s="38">
        <v>397.01</v>
      </c>
      <c r="BJ7" s="38">
        <v>367.42</v>
      </c>
      <c r="BK7" s="38">
        <v>1118.56</v>
      </c>
      <c r="BL7" s="38">
        <v>1111.31</v>
      </c>
      <c r="BM7" s="38">
        <v>966.33</v>
      </c>
      <c r="BN7" s="38">
        <v>958.81</v>
      </c>
      <c r="BO7" s="38">
        <v>1001.3</v>
      </c>
      <c r="BP7" s="38">
        <v>682.51</v>
      </c>
      <c r="BQ7" s="38">
        <v>66.56</v>
      </c>
      <c r="BR7" s="38">
        <v>70.88</v>
      </c>
      <c r="BS7" s="38">
        <v>73.650000000000006</v>
      </c>
      <c r="BT7" s="38">
        <v>74.98</v>
      </c>
      <c r="BU7" s="38">
        <v>73.98</v>
      </c>
      <c r="BV7" s="38">
        <v>72.33</v>
      </c>
      <c r="BW7" s="38">
        <v>75.540000000000006</v>
      </c>
      <c r="BX7" s="38">
        <v>81.739999999999995</v>
      </c>
      <c r="BY7" s="38">
        <v>82.88</v>
      </c>
      <c r="BZ7" s="38">
        <v>81.88</v>
      </c>
      <c r="CA7" s="38">
        <v>100.34</v>
      </c>
      <c r="CB7" s="38">
        <v>161.75</v>
      </c>
      <c r="CC7" s="38">
        <v>161.57</v>
      </c>
      <c r="CD7" s="38">
        <v>167.11</v>
      </c>
      <c r="CE7" s="38">
        <v>163.38</v>
      </c>
      <c r="CF7" s="38">
        <v>165.92</v>
      </c>
      <c r="CG7" s="38">
        <v>215.28</v>
      </c>
      <c r="CH7" s="38">
        <v>207.96</v>
      </c>
      <c r="CI7" s="38">
        <v>194.31</v>
      </c>
      <c r="CJ7" s="38">
        <v>190.99</v>
      </c>
      <c r="CK7" s="38">
        <v>187.55</v>
      </c>
      <c r="CL7" s="38">
        <v>136.15</v>
      </c>
      <c r="CM7" s="38" t="s">
        <v>104</v>
      </c>
      <c r="CN7" s="38" t="s">
        <v>104</v>
      </c>
      <c r="CO7" s="38" t="s">
        <v>104</v>
      </c>
      <c r="CP7" s="38" t="s">
        <v>104</v>
      </c>
      <c r="CQ7" s="38" t="s">
        <v>104</v>
      </c>
      <c r="CR7" s="38">
        <v>54.67</v>
      </c>
      <c r="CS7" s="38">
        <v>53.51</v>
      </c>
      <c r="CT7" s="38">
        <v>53.5</v>
      </c>
      <c r="CU7" s="38">
        <v>52.58</v>
      </c>
      <c r="CV7" s="38">
        <v>50.94</v>
      </c>
      <c r="CW7" s="38">
        <v>59.64</v>
      </c>
      <c r="CX7" s="38">
        <v>99.49</v>
      </c>
      <c r="CY7" s="38">
        <v>99.5</v>
      </c>
      <c r="CZ7" s="38">
        <v>99.52</v>
      </c>
      <c r="DA7" s="38">
        <v>99.53</v>
      </c>
      <c r="DB7" s="38">
        <v>99.56</v>
      </c>
      <c r="DC7" s="38">
        <v>83.8</v>
      </c>
      <c r="DD7" s="38">
        <v>83.91</v>
      </c>
      <c r="DE7" s="38">
        <v>83.51</v>
      </c>
      <c r="DF7" s="38">
        <v>83.02</v>
      </c>
      <c r="DG7" s="38">
        <v>82.55</v>
      </c>
      <c r="DH7" s="38">
        <v>95.35</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0.11</v>
      </c>
      <c r="EK7" s="38">
        <v>0.15</v>
      </c>
      <c r="EL7" s="38">
        <v>0.16</v>
      </c>
      <c r="EM7" s="38">
        <v>0.13</v>
      </c>
      <c r="EN7" s="38">
        <v>0.15</v>
      </c>
      <c r="EO7" s="38">
        <v>0.22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114</v>
      </c>
      <c r="D13" t="s">
        <v>113</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setup</cp:lastModifiedBy>
  <cp:lastPrinted>2021-01-28T06:19:42Z</cp:lastPrinted>
  <dcterms:created xsi:type="dcterms:W3CDTF">2020-12-04T02:47:31Z</dcterms:created>
  <dcterms:modified xsi:type="dcterms:W3CDTF">2021-01-28T06:33:47Z</dcterms:modified>
  <cp:category/>
</cp:coreProperties>
</file>