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1公営企業決算統計\12_経営比較\06_経営比較分析表\03_市町から回答\駐車場\14_伊賀市●（過年度修正_未反映）\"/>
    </mc:Choice>
  </mc:AlternateContent>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LH52" i="4" s="1"/>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CS31" i="4" s="1"/>
  <c r="AB7" i="5"/>
  <c r="BZ31" i="4" s="1"/>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LH30" i="4"/>
  <c r="GQ51" i="4"/>
  <c r="IE76" i="4"/>
  <c r="BZ51" i="4"/>
  <c r="GQ30" i="4"/>
  <c r="BZ30" i="4"/>
  <c r="HP76" i="4"/>
  <c r="BG30" i="4"/>
  <c r="KO51" i="4"/>
  <c r="AV76" i="4"/>
  <c r="LE76" i="4"/>
  <c r="FX51" i="4"/>
  <c r="KO30" i="4"/>
  <c r="BG51" i="4"/>
  <c r="FX30" i="4"/>
  <c r="KP76" i="4"/>
  <c r="FE51" i="4"/>
  <c r="HA76" i="4"/>
  <c r="AN51" i="4"/>
  <c r="FE30" i="4"/>
  <c r="JV30" i="4"/>
  <c r="AN30" i="4"/>
  <c r="AG76" i="4"/>
  <c r="JV51" i="4"/>
  <c r="KA76" i="4"/>
  <c r="EL51" i="4"/>
  <c r="JC30" i="4"/>
  <c r="GL76" i="4"/>
  <c r="U51" i="4"/>
  <c r="EL30" i="4"/>
  <c r="JC51" i="4"/>
  <c r="U30" i="4"/>
  <c r="R76" i="4"/>
</calcChain>
</file>

<file path=xl/sharedStrings.xml><?xml version="1.0" encoding="utf-8"?>
<sst xmlns="http://schemas.openxmlformats.org/spreadsheetml/2006/main" count="278" uniqueCount="130">
  <si>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</si>
  <si>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</si>
  <si>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</si>
  <si>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</si>
  <si>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</si>
  <si>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</si>
  <si>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</si>
  <si>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</si>
  <si>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</si>
  <si>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</si>
  <si>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</si>
  <si>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</si>
  <si>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</si>
  <si>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</si>
  <si>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</si>
  <si>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</si>
  <si>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</si>
  <si>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</si>
  <si>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</si>
  <si>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</si>
  <si>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</si>
  <si>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</si>
  <si>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</si>
  <si>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</si>
  <si>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</si>
  <si>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</si>
  <si>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</si>
  <si>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</si>
  <si>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</si>
  <si>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</si>
  <si>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</si>
  <si>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</si>
  <si>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</si>
  <si>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</si>
  <si>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</si>
  <si>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</si>
  <si>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</si>
  <si>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</si>
  <si>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</si>
  <si>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</si>
  <si>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</si>
  <si>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</si>
  <si>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</si>
  <si>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</si>
  <si>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</si>
  <si>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</si>
  <si>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</si>
  <si>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</si>
  <si>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</si>
  <si>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</si>
  <si>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</si>
  <si>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</si>
  <si>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</si>
  <si>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</si>
  <si>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</si>
  <si>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</si>
  <si>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</si>
  <si>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</si>
  <si>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</si>
  <si>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</si>
  <si>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</si>
  <si>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</si>
  <si>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</si>
  <si>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</si>
  <si>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</si>
  <si>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</si>
  <si>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</si>
  <si>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</si>
  <si>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</si>
  <si>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</si>
  <si>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</si>
  <si>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</si>
  <si>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</si>
  <si>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</si>
  <si>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</si>
  <si>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</si>
  <si>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</si>
  <si>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</si>
  <si>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</si>
  <si>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</si>
  <si>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</si>
  <si>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</si>
  <si>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</si>
  <si>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</si>
  <si>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</si>
  <si>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</si>
  <si>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</si>
  <si>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</si>
  <si>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</si>
  <si>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</si>
  <si>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</si>
  <si>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</si>
  <si>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</si>
  <si>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</si>
  <si>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</si>
  <si>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</si>
  <si>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</si>
  <si>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</si>
  <si>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</si>
  <si>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</si>
  <si>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</si>
  <si>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</si>
  <si>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</si>
  <si>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</si>
  <si>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</si>
  <si>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</si>
  <si>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</si>
  <si>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</si>
  <si>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三重県　伊賀市</t>
  </si>
  <si>
    <t>市営佐那具駅駐車場</t>
  </si>
  <si>
    <t>法非適用</t>
  </si>
  <si>
    <t>駐車場整備事業</t>
  </si>
  <si>
    <t>-</t>
  </si>
  <si>
    <t>Ａ３Ｂ１</t>
  </si>
  <si>
    <t>非設置</t>
  </si>
  <si>
    <t>該当数値なし</t>
  </si>
  <si>
    <t>都市計画駐車場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</si>
  <si>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</si>
  <si>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</si>
  <si>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</si>
  <si>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</si>
  <si>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</si>
  <si>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</si>
  <si>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</si>
  <si>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</si>
  <si>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</si>
  <si>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xml:space="preserve"> 収益的収支比率について、黒字であり料金収入のみで、１００％以上の数値を得ているため、適正に維持管理ができていると考える。
 </t>
    </r>
    <r>
      <rPr>
        <sz val="11"/>
        <rFont val="ＭＳ ゴシック"/>
        <family val="3"/>
        <charset val="128"/>
      </rPr>
      <t>売上高ＧＯＰ比率の数値が高い理由は、他会計からの繰入金はないが、一般会計の別事業で人件費を含めた管理費を支出しているためと考えられる。</t>
    </r>
    <rPh sb="77" eb="79">
      <t>リユウ</t>
    </rPh>
    <rPh sb="124" eb="125">
      <t>カンガ</t>
    </rPh>
    <phoneticPr fontId="6"/>
  </si>
  <si>
    <r>
      <t>　企業債残高対料金収入比率について、例年０％である理由として、</t>
    </r>
    <r>
      <rPr>
        <sz val="11"/>
        <rFont val="ＭＳ ゴシック"/>
        <family val="3"/>
        <charset val="128"/>
      </rPr>
      <t>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</si>
  <si>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利用の状況について、月極利用者が多いことと、長時間利用しても１回５００円（乗用車）等としているため稼働率は低い数値が出ている。
　また、稼働率が減少傾向にあり、利用者の大多数を占める通勤による駅の利用者の需要が減少していると考えられる。</t>
    <rPh sb="11" eb="13">
      <t>ツキギメ</t>
    </rPh>
    <rPh sb="13" eb="16">
      <t>リヨウシャ</t>
    </rPh>
    <rPh sb="17" eb="18">
      <t>オオ</t>
    </rPh>
    <rPh sb="69" eb="71">
      <t>カドウ</t>
    </rPh>
    <rPh sb="71" eb="72">
      <t>リツ</t>
    </rPh>
    <rPh sb="73" eb="75">
      <t>ゲンショウ</t>
    </rPh>
    <rPh sb="75" eb="77">
      <t>ケイコウ</t>
    </rPh>
    <rPh sb="81" eb="84">
      <t>リヨウシャ</t>
    </rPh>
    <rPh sb="85" eb="88">
      <t>ダイタスウ</t>
    </rPh>
    <rPh sb="89" eb="90">
      <t>シ</t>
    </rPh>
    <rPh sb="92" eb="94">
      <t>ツウキン</t>
    </rPh>
    <rPh sb="97" eb="98">
      <t>エキ</t>
    </rPh>
    <rPh sb="99" eb="102">
      <t>リヨウシャ</t>
    </rPh>
    <rPh sb="103" eb="105">
      <t>ジュヨウ</t>
    </rPh>
    <rPh sb="106" eb="108">
      <t>ゲンショウ</t>
    </rPh>
    <rPh sb="113" eb="114">
      <t>カンガ</t>
    </rPh>
    <phoneticPr fontId="6"/>
  </si>
  <si>
    <r>
      <rPr>
        <sz val="11"/>
        <rFont val="ＭＳ ゴシック"/>
        <family val="3"/>
        <charset val="128"/>
      </rPr>
      <t>　一般会計の別事業で人件費を含めた管理費を支出していることや、高額な更新投資が必要でないため、稼働率が低い結果であっても収益的収支比率が高く、黒字を保つことができている。</t>
    </r>
    <r>
      <rPr>
        <sz val="11"/>
        <color theme="1"/>
        <rFont val="ＭＳ ゴシック"/>
        <family val="3"/>
        <charset val="128"/>
      </rPr>
      <t xml:space="preserve">
　</t>
    </r>
    <rPh sb="31" eb="33">
      <t>コウガク</t>
    </rPh>
    <rPh sb="34" eb="36">
      <t>コウシン</t>
    </rPh>
    <rPh sb="36" eb="38">
      <t>トウシ</t>
    </rPh>
    <rPh sb="39" eb="41">
      <t>ヒツヨウ</t>
    </rPh>
    <rPh sb="51" eb="52">
      <t>ヒク</t>
    </rPh>
    <rPh sb="53" eb="55">
      <t>ケッカ</t>
    </rPh>
    <rPh sb="60" eb="63">
      <t>シュウエキテキ</t>
    </rPh>
    <rPh sb="63" eb="65">
      <t>シュウシ</t>
    </rPh>
    <rPh sb="65" eb="67">
      <t>ヒリツ</t>
    </rPh>
    <rPh sb="68" eb="69">
      <t>タカ</t>
    </rPh>
    <rPh sb="71" eb="73">
      <t>クロジ</t>
    </rPh>
    <rPh sb="74" eb="75">
      <t>タモ</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</si>
</sst>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1070.0999999999999</c:v>
                </c:pt>
                <c:pt idx="1">
                  <c:v>1233.3</c:v>
                </c:pt>
                <c:pt idx="2">
                  <c:v>3799.5</c:v>
                </c:pt>
                <c:pt idx="3">
                  <c:v>1162</c:v>
                </c:pt>
                <c:pt idx="4">
                  <c:v>4546.7</c:v>
                </c:pt>
              </c:numCache>
            </c:numRef>
          </c:val>
          <c:extLst>
            <c:ext xmlns:c16="http://schemas.microsoft.com/office/drawing/2014/chart" uri="{C3380CC4-5D6E-409C-BE32-E72D297353CC}">
              <c16:uniqueId val="{00000000-9D62-4F03-B0DA-1568F17F22A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9D62-4F03-B0DA-1568F17F22A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664-4ABF-83C9-B52527647BE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8664-4ABF-83C9-B52527647BE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FB56-4BE2-85F9-CA7059C4AF2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B56-4BE2-85F9-CA7059C4AF2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76D9-498E-9C7A-D876EB39993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6D9-498E-9C7A-D876EB39993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684-4AAE-B87D-076BB183467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5684-4AAE-B87D-076BB183467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6C2-4739-94AB-0845F94179F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56C2-4739-94AB-0845F94179F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18.600000000000001</c:v>
                </c:pt>
                <c:pt idx="1">
                  <c:v>18.600000000000001</c:v>
                </c:pt>
                <c:pt idx="2">
                  <c:v>20</c:v>
                </c:pt>
                <c:pt idx="3">
                  <c:v>20</c:v>
                </c:pt>
                <c:pt idx="4">
                  <c:v>21.4</c:v>
                </c:pt>
              </c:numCache>
            </c:numRef>
          </c:val>
          <c:extLst>
            <c:ext xmlns:c16="http://schemas.microsoft.com/office/drawing/2014/chart" uri="{C3380CC4-5D6E-409C-BE32-E72D297353CC}">
              <c16:uniqueId val="{00000000-23FC-4CA3-86FB-F811DA65D8D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23FC-4CA3-86FB-F811DA65D8D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93.9</c:v>
                </c:pt>
                <c:pt idx="1">
                  <c:v>95.6</c:v>
                </c:pt>
                <c:pt idx="2">
                  <c:v>100</c:v>
                </c:pt>
                <c:pt idx="3">
                  <c:v>95.2</c:v>
                </c:pt>
                <c:pt idx="4">
                  <c:v>100</c:v>
                </c:pt>
              </c:numCache>
            </c:numRef>
          </c:val>
          <c:extLst>
            <c:ext xmlns:c16="http://schemas.microsoft.com/office/drawing/2014/chart" uri="{C3380CC4-5D6E-409C-BE32-E72D297353CC}">
              <c16:uniqueId val="{00000000-8EAD-415C-8B93-7D3DE93ABD2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8EAD-415C-8B93-7D3DE93ABD2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748</c:v>
                </c:pt>
                <c:pt idx="1">
                  <c:v>714</c:v>
                </c:pt>
                <c:pt idx="2">
                  <c:v>845</c:v>
                </c:pt>
                <c:pt idx="3">
                  <c:v>776</c:v>
                </c:pt>
                <c:pt idx="4">
                  <c:v>844</c:v>
                </c:pt>
              </c:numCache>
            </c:numRef>
          </c:val>
          <c:extLst>
            <c:ext xmlns:c16="http://schemas.microsoft.com/office/drawing/2014/chart" uri="{C3380CC4-5D6E-409C-BE32-E72D297353CC}">
              <c16:uniqueId val="{00000000-333B-4138-AE98-49813EE2932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333B-4138-AE98-49813EE2932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Z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三重県伊賀市　市営佐那具駅駐車場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2029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1070.0999999999999</v>
      </c>
      <c r="V31" s="118"/>
      <c r="W31" s="118"/>
      <c r="X31" s="118"/>
      <c r="Y31" s="118"/>
      <c r="Z31" s="118"/>
      <c r="AA31" s="118"/>
      <c r="AB31" s="118"/>
      <c r="AC31" s="118"/>
      <c r="AD31" s="118"/>
      <c r="AE31" s="118"/>
      <c r="AF31" s="118"/>
      <c r="AG31" s="118"/>
      <c r="AH31" s="118"/>
      <c r="AI31" s="118"/>
      <c r="AJ31" s="118"/>
      <c r="AK31" s="118"/>
      <c r="AL31" s="118"/>
      <c r="AM31" s="118"/>
      <c r="AN31" s="118">
        <f>データ!Z7</f>
        <v>1233.3</v>
      </c>
      <c r="AO31" s="118"/>
      <c r="AP31" s="118"/>
      <c r="AQ31" s="118"/>
      <c r="AR31" s="118"/>
      <c r="AS31" s="118"/>
      <c r="AT31" s="118"/>
      <c r="AU31" s="118"/>
      <c r="AV31" s="118"/>
      <c r="AW31" s="118"/>
      <c r="AX31" s="118"/>
      <c r="AY31" s="118"/>
      <c r="AZ31" s="118"/>
      <c r="BA31" s="118"/>
      <c r="BB31" s="118"/>
      <c r="BC31" s="118"/>
      <c r="BD31" s="118"/>
      <c r="BE31" s="118"/>
      <c r="BF31" s="118"/>
      <c r="BG31" s="118">
        <f>データ!AA7</f>
        <v>3799.5</v>
      </c>
      <c r="BH31" s="118"/>
      <c r="BI31" s="118"/>
      <c r="BJ31" s="118"/>
      <c r="BK31" s="118"/>
      <c r="BL31" s="118"/>
      <c r="BM31" s="118"/>
      <c r="BN31" s="118"/>
      <c r="BO31" s="118"/>
      <c r="BP31" s="118"/>
      <c r="BQ31" s="118"/>
      <c r="BR31" s="118"/>
      <c r="BS31" s="118"/>
      <c r="BT31" s="118"/>
      <c r="BU31" s="118"/>
      <c r="BV31" s="118"/>
      <c r="BW31" s="118"/>
      <c r="BX31" s="118"/>
      <c r="BY31" s="118"/>
      <c r="BZ31" s="118">
        <f>データ!AB7</f>
        <v>1162</v>
      </c>
      <c r="CA31" s="118"/>
      <c r="CB31" s="118"/>
      <c r="CC31" s="118"/>
      <c r="CD31" s="118"/>
      <c r="CE31" s="118"/>
      <c r="CF31" s="118"/>
      <c r="CG31" s="118"/>
      <c r="CH31" s="118"/>
      <c r="CI31" s="118"/>
      <c r="CJ31" s="118"/>
      <c r="CK31" s="118"/>
      <c r="CL31" s="118"/>
      <c r="CM31" s="118"/>
      <c r="CN31" s="118"/>
      <c r="CO31" s="118"/>
      <c r="CP31" s="118"/>
      <c r="CQ31" s="118"/>
      <c r="CR31" s="118"/>
      <c r="CS31" s="118">
        <f>データ!AC7</f>
        <v>4546.7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18.600000000000001</v>
      </c>
      <c r="JD31" s="120"/>
      <c r="JE31" s="120"/>
      <c r="JF31" s="120"/>
      <c r="JG31" s="120"/>
      <c r="JH31" s="120"/>
      <c r="JI31" s="120"/>
      <c r="JJ31" s="120"/>
      <c r="JK31" s="120"/>
      <c r="JL31" s="120"/>
      <c r="JM31" s="120"/>
      <c r="JN31" s="120"/>
      <c r="JO31" s="120"/>
      <c r="JP31" s="120"/>
      <c r="JQ31" s="120"/>
      <c r="JR31" s="120"/>
      <c r="JS31" s="120"/>
      <c r="JT31" s="120"/>
      <c r="JU31" s="121"/>
      <c r="JV31" s="119">
        <f>データ!DL7</f>
        <v>18.600000000000001</v>
      </c>
      <c r="JW31" s="120"/>
      <c r="JX31" s="120"/>
      <c r="JY31" s="120"/>
      <c r="JZ31" s="120"/>
      <c r="KA31" s="120"/>
      <c r="KB31" s="120"/>
      <c r="KC31" s="120"/>
      <c r="KD31" s="120"/>
      <c r="KE31" s="120"/>
      <c r="KF31" s="120"/>
      <c r="KG31" s="120"/>
      <c r="KH31" s="120"/>
      <c r="KI31" s="120"/>
      <c r="KJ31" s="120"/>
      <c r="KK31" s="120"/>
      <c r="KL31" s="120"/>
      <c r="KM31" s="120"/>
      <c r="KN31" s="121"/>
      <c r="KO31" s="119">
        <f>データ!DM7</f>
        <v>20</v>
      </c>
      <c r="KP31" s="120"/>
      <c r="KQ31" s="120"/>
      <c r="KR31" s="120"/>
      <c r="KS31" s="120"/>
      <c r="KT31" s="120"/>
      <c r="KU31" s="120"/>
      <c r="KV31" s="120"/>
      <c r="KW31" s="120"/>
      <c r="KX31" s="120"/>
      <c r="KY31" s="120"/>
      <c r="KZ31" s="120"/>
      <c r="LA31" s="120"/>
      <c r="LB31" s="120"/>
      <c r="LC31" s="120"/>
      <c r="LD31" s="120"/>
      <c r="LE31" s="120"/>
      <c r="LF31" s="120"/>
      <c r="LG31" s="121"/>
      <c r="LH31" s="119">
        <f>データ!DN7</f>
        <v>20</v>
      </c>
      <c r="LI31" s="120"/>
      <c r="LJ31" s="120"/>
      <c r="LK31" s="120"/>
      <c r="LL31" s="120"/>
      <c r="LM31" s="120"/>
      <c r="LN31" s="120"/>
      <c r="LO31" s="120"/>
      <c r="LP31" s="120"/>
      <c r="LQ31" s="120"/>
      <c r="LR31" s="120"/>
      <c r="LS31" s="120"/>
      <c r="LT31" s="120"/>
      <c r="LU31" s="120"/>
      <c r="LV31" s="120"/>
      <c r="LW31" s="120"/>
      <c r="LX31" s="120"/>
      <c r="LY31" s="120"/>
      <c r="LZ31" s="121"/>
      <c r="MA31" s="119">
        <f>データ!DO7</f>
        <v>21.4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419.4</v>
      </c>
      <c r="V32" s="118"/>
      <c r="W32" s="118"/>
      <c r="X32" s="118"/>
      <c r="Y32" s="118"/>
      <c r="Z32" s="118"/>
      <c r="AA32" s="118"/>
      <c r="AB32" s="118"/>
      <c r="AC32" s="118"/>
      <c r="AD32" s="118"/>
      <c r="AE32" s="118"/>
      <c r="AF32" s="118"/>
      <c r="AG32" s="118"/>
      <c r="AH32" s="118"/>
      <c r="AI32" s="118"/>
      <c r="AJ32" s="118"/>
      <c r="AK32" s="118"/>
      <c r="AL32" s="118"/>
      <c r="AM32" s="118"/>
      <c r="AN32" s="118">
        <f>データ!AE7</f>
        <v>371</v>
      </c>
      <c r="AO32" s="118"/>
      <c r="AP32" s="118"/>
      <c r="AQ32" s="118"/>
      <c r="AR32" s="118"/>
      <c r="AS32" s="118"/>
      <c r="AT32" s="118"/>
      <c r="AU32" s="118"/>
      <c r="AV32" s="118"/>
      <c r="AW32" s="118"/>
      <c r="AX32" s="118"/>
      <c r="AY32" s="118"/>
      <c r="AZ32" s="118"/>
      <c r="BA32" s="118"/>
      <c r="BB32" s="118"/>
      <c r="BC32" s="118"/>
      <c r="BD32" s="118"/>
      <c r="BE32" s="118"/>
      <c r="BF32" s="118"/>
      <c r="BG32" s="118">
        <f>データ!AF7</f>
        <v>509.2</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3.2</v>
      </c>
      <c r="EM32" s="118"/>
      <c r="EN32" s="118"/>
      <c r="EO32" s="118"/>
      <c r="EP32" s="118"/>
      <c r="EQ32" s="118"/>
      <c r="ER32" s="118"/>
      <c r="ES32" s="118"/>
      <c r="ET32" s="118"/>
      <c r="EU32" s="118"/>
      <c r="EV32" s="118"/>
      <c r="EW32" s="118"/>
      <c r="EX32" s="118"/>
      <c r="EY32" s="118"/>
      <c r="EZ32" s="118"/>
      <c r="FA32" s="118"/>
      <c r="FB32" s="118"/>
      <c r="FC32" s="118"/>
      <c r="FD32" s="118"/>
      <c r="FE32" s="118">
        <f>データ!AP7</f>
        <v>2.9</v>
      </c>
      <c r="FF32" s="118"/>
      <c r="FG32" s="118"/>
      <c r="FH32" s="118"/>
      <c r="FI32" s="118"/>
      <c r="FJ32" s="118"/>
      <c r="FK32" s="118"/>
      <c r="FL32" s="118"/>
      <c r="FM32" s="118"/>
      <c r="FN32" s="118"/>
      <c r="FO32" s="118"/>
      <c r="FP32" s="118"/>
      <c r="FQ32" s="118"/>
      <c r="FR32" s="118"/>
      <c r="FS32" s="118"/>
      <c r="FT32" s="118"/>
      <c r="FU32" s="118"/>
      <c r="FV32" s="118"/>
      <c r="FW32" s="118"/>
      <c r="FX32" s="118">
        <f>データ!AQ7</f>
        <v>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269</v>
      </c>
      <c r="JD32" s="120"/>
      <c r="JE32" s="120"/>
      <c r="JF32" s="120"/>
      <c r="JG32" s="120"/>
      <c r="JH32" s="120"/>
      <c r="JI32" s="120"/>
      <c r="JJ32" s="120"/>
      <c r="JK32" s="120"/>
      <c r="JL32" s="120"/>
      <c r="JM32" s="120"/>
      <c r="JN32" s="120"/>
      <c r="JO32" s="120"/>
      <c r="JP32" s="120"/>
      <c r="JQ32" s="120"/>
      <c r="JR32" s="120"/>
      <c r="JS32" s="120"/>
      <c r="JT32" s="120"/>
      <c r="JU32" s="121"/>
      <c r="JV32" s="119">
        <f>データ!DQ7</f>
        <v>276.60000000000002</v>
      </c>
      <c r="JW32" s="120"/>
      <c r="JX32" s="120"/>
      <c r="JY32" s="120"/>
      <c r="JZ32" s="120"/>
      <c r="KA32" s="120"/>
      <c r="KB32" s="120"/>
      <c r="KC32" s="120"/>
      <c r="KD32" s="120"/>
      <c r="KE32" s="120"/>
      <c r="KF32" s="120"/>
      <c r="KG32" s="120"/>
      <c r="KH32" s="120"/>
      <c r="KI32" s="120"/>
      <c r="KJ32" s="120"/>
      <c r="KK32" s="120"/>
      <c r="KL32" s="120"/>
      <c r="KM32" s="120"/>
      <c r="KN32" s="121"/>
      <c r="KO32" s="119">
        <f>データ!DR7</f>
        <v>274.8</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93.9</v>
      </c>
      <c r="EM52" s="118"/>
      <c r="EN52" s="118"/>
      <c r="EO52" s="118"/>
      <c r="EP52" s="118"/>
      <c r="EQ52" s="118"/>
      <c r="ER52" s="118"/>
      <c r="ES52" s="118"/>
      <c r="ET52" s="118"/>
      <c r="EU52" s="118"/>
      <c r="EV52" s="118"/>
      <c r="EW52" s="118"/>
      <c r="EX52" s="118"/>
      <c r="EY52" s="118"/>
      <c r="EZ52" s="118"/>
      <c r="FA52" s="118"/>
      <c r="FB52" s="118"/>
      <c r="FC52" s="118"/>
      <c r="FD52" s="118"/>
      <c r="FE52" s="118">
        <f>データ!BG7</f>
        <v>95.6</v>
      </c>
      <c r="FF52" s="118"/>
      <c r="FG52" s="118"/>
      <c r="FH52" s="118"/>
      <c r="FI52" s="118"/>
      <c r="FJ52" s="118"/>
      <c r="FK52" s="118"/>
      <c r="FL52" s="118"/>
      <c r="FM52" s="118"/>
      <c r="FN52" s="118"/>
      <c r="FO52" s="118"/>
      <c r="FP52" s="118"/>
      <c r="FQ52" s="118"/>
      <c r="FR52" s="118"/>
      <c r="FS52" s="118"/>
      <c r="FT52" s="118"/>
      <c r="FU52" s="118"/>
      <c r="FV52" s="118"/>
      <c r="FW52" s="118"/>
      <c r="FX52" s="118">
        <f>データ!BH7</f>
        <v>100</v>
      </c>
      <c r="FY52" s="118"/>
      <c r="FZ52" s="118"/>
      <c r="GA52" s="118"/>
      <c r="GB52" s="118"/>
      <c r="GC52" s="118"/>
      <c r="GD52" s="118"/>
      <c r="GE52" s="118"/>
      <c r="GF52" s="118"/>
      <c r="GG52" s="118"/>
      <c r="GH52" s="118"/>
      <c r="GI52" s="118"/>
      <c r="GJ52" s="118"/>
      <c r="GK52" s="118"/>
      <c r="GL52" s="118"/>
      <c r="GM52" s="118"/>
      <c r="GN52" s="118"/>
      <c r="GO52" s="118"/>
      <c r="GP52" s="118"/>
      <c r="GQ52" s="118">
        <f>データ!BI7</f>
        <v>95.2</v>
      </c>
      <c r="GR52" s="118"/>
      <c r="GS52" s="118"/>
      <c r="GT52" s="118"/>
      <c r="GU52" s="118"/>
      <c r="GV52" s="118"/>
      <c r="GW52" s="118"/>
      <c r="GX52" s="118"/>
      <c r="GY52" s="118"/>
      <c r="GZ52" s="118"/>
      <c r="HA52" s="118"/>
      <c r="HB52" s="118"/>
      <c r="HC52" s="118"/>
      <c r="HD52" s="118"/>
      <c r="HE52" s="118"/>
      <c r="HF52" s="118"/>
      <c r="HG52" s="118"/>
      <c r="HH52" s="118"/>
      <c r="HI52" s="118"/>
      <c r="HJ52" s="118">
        <f>データ!BJ7</f>
        <v>100</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748</v>
      </c>
      <c r="JD52" s="125"/>
      <c r="JE52" s="125"/>
      <c r="JF52" s="125"/>
      <c r="JG52" s="125"/>
      <c r="JH52" s="125"/>
      <c r="JI52" s="125"/>
      <c r="JJ52" s="125"/>
      <c r="JK52" s="125"/>
      <c r="JL52" s="125"/>
      <c r="JM52" s="125"/>
      <c r="JN52" s="125"/>
      <c r="JO52" s="125"/>
      <c r="JP52" s="125"/>
      <c r="JQ52" s="125"/>
      <c r="JR52" s="125"/>
      <c r="JS52" s="125"/>
      <c r="JT52" s="125"/>
      <c r="JU52" s="125"/>
      <c r="JV52" s="125">
        <f>データ!BR7</f>
        <v>714</v>
      </c>
      <c r="JW52" s="125"/>
      <c r="JX52" s="125"/>
      <c r="JY52" s="125"/>
      <c r="JZ52" s="125"/>
      <c r="KA52" s="125"/>
      <c r="KB52" s="125"/>
      <c r="KC52" s="125"/>
      <c r="KD52" s="125"/>
      <c r="KE52" s="125"/>
      <c r="KF52" s="125"/>
      <c r="KG52" s="125"/>
      <c r="KH52" s="125"/>
      <c r="KI52" s="125"/>
      <c r="KJ52" s="125"/>
      <c r="KK52" s="125"/>
      <c r="KL52" s="125"/>
      <c r="KM52" s="125"/>
      <c r="KN52" s="125"/>
      <c r="KO52" s="125">
        <f>データ!BS7</f>
        <v>845</v>
      </c>
      <c r="KP52" s="125"/>
      <c r="KQ52" s="125"/>
      <c r="KR52" s="125"/>
      <c r="KS52" s="125"/>
      <c r="KT52" s="125"/>
      <c r="KU52" s="125"/>
      <c r="KV52" s="125"/>
      <c r="KW52" s="125"/>
      <c r="KX52" s="125"/>
      <c r="KY52" s="125"/>
      <c r="KZ52" s="125"/>
      <c r="LA52" s="125"/>
      <c r="LB52" s="125"/>
      <c r="LC52" s="125"/>
      <c r="LD52" s="125"/>
      <c r="LE52" s="125"/>
      <c r="LF52" s="125"/>
      <c r="LG52" s="125"/>
      <c r="LH52" s="125">
        <f>データ!BT7</f>
        <v>776</v>
      </c>
      <c r="LI52" s="125"/>
      <c r="LJ52" s="125"/>
      <c r="LK52" s="125"/>
      <c r="LL52" s="125"/>
      <c r="LM52" s="125"/>
      <c r="LN52" s="125"/>
      <c r="LO52" s="125"/>
      <c r="LP52" s="125"/>
      <c r="LQ52" s="125"/>
      <c r="LR52" s="125"/>
      <c r="LS52" s="125"/>
      <c r="LT52" s="125"/>
      <c r="LU52" s="125"/>
      <c r="LV52" s="125"/>
      <c r="LW52" s="125"/>
      <c r="LX52" s="125"/>
      <c r="LY52" s="125"/>
      <c r="LZ52" s="125"/>
      <c r="MA52" s="125">
        <f>データ!BU7</f>
        <v>844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22</v>
      </c>
      <c r="V53" s="125"/>
      <c r="W53" s="125"/>
      <c r="X53" s="125"/>
      <c r="Y53" s="125"/>
      <c r="Z53" s="125"/>
      <c r="AA53" s="125"/>
      <c r="AB53" s="125"/>
      <c r="AC53" s="125"/>
      <c r="AD53" s="125"/>
      <c r="AE53" s="125"/>
      <c r="AF53" s="125"/>
      <c r="AG53" s="125"/>
      <c r="AH53" s="125"/>
      <c r="AI53" s="125"/>
      <c r="AJ53" s="125"/>
      <c r="AK53" s="125"/>
      <c r="AL53" s="125"/>
      <c r="AM53" s="125"/>
      <c r="AN53" s="125">
        <f>データ!BA7</f>
        <v>16</v>
      </c>
      <c r="AO53" s="125"/>
      <c r="AP53" s="125"/>
      <c r="AQ53" s="125"/>
      <c r="AR53" s="125"/>
      <c r="AS53" s="125"/>
      <c r="AT53" s="125"/>
      <c r="AU53" s="125"/>
      <c r="AV53" s="125"/>
      <c r="AW53" s="125"/>
      <c r="AX53" s="125"/>
      <c r="AY53" s="125"/>
      <c r="AZ53" s="125"/>
      <c r="BA53" s="125"/>
      <c r="BB53" s="125"/>
      <c r="BC53" s="125"/>
      <c r="BD53" s="125"/>
      <c r="BE53" s="125"/>
      <c r="BF53" s="125"/>
      <c r="BG53" s="125">
        <f>データ!BB7</f>
        <v>21</v>
      </c>
      <c r="BH53" s="125"/>
      <c r="BI53" s="125"/>
      <c r="BJ53" s="125"/>
      <c r="BK53" s="125"/>
      <c r="BL53" s="125"/>
      <c r="BM53" s="125"/>
      <c r="BN53" s="125"/>
      <c r="BO53" s="125"/>
      <c r="BP53" s="125"/>
      <c r="BQ53" s="125"/>
      <c r="BR53" s="125"/>
      <c r="BS53" s="125"/>
      <c r="BT53" s="125"/>
      <c r="BU53" s="125"/>
      <c r="BV53" s="125"/>
      <c r="BW53" s="125"/>
      <c r="BX53" s="125"/>
      <c r="BY53" s="125"/>
      <c r="BZ53" s="125">
        <f>データ!BC7</f>
        <v>17</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38.200000000000003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34.6</v>
      </c>
      <c r="FF53" s="118"/>
      <c r="FG53" s="118"/>
      <c r="FH53" s="118"/>
      <c r="FI53" s="118"/>
      <c r="FJ53" s="118"/>
      <c r="FK53" s="118"/>
      <c r="FL53" s="118"/>
      <c r="FM53" s="118"/>
      <c r="FN53" s="118"/>
      <c r="FO53" s="118"/>
      <c r="FP53" s="118"/>
      <c r="FQ53" s="118"/>
      <c r="FR53" s="118"/>
      <c r="FS53" s="118"/>
      <c r="FT53" s="118"/>
      <c r="FU53" s="118"/>
      <c r="FV53" s="118"/>
      <c r="FW53" s="118"/>
      <c r="FX53" s="118">
        <f>データ!BM7</f>
        <v>37.6</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6967</v>
      </c>
      <c r="JD53" s="125"/>
      <c r="JE53" s="125"/>
      <c r="JF53" s="125"/>
      <c r="JG53" s="125"/>
      <c r="JH53" s="125"/>
      <c r="JI53" s="125"/>
      <c r="JJ53" s="125"/>
      <c r="JK53" s="125"/>
      <c r="JL53" s="125"/>
      <c r="JM53" s="125"/>
      <c r="JN53" s="125"/>
      <c r="JO53" s="125"/>
      <c r="JP53" s="125"/>
      <c r="JQ53" s="125"/>
      <c r="JR53" s="125"/>
      <c r="JS53" s="125"/>
      <c r="JT53" s="125"/>
      <c r="JU53" s="125"/>
      <c r="JV53" s="125">
        <f>データ!BW7</f>
        <v>7138</v>
      </c>
      <c r="JW53" s="125"/>
      <c r="JX53" s="125"/>
      <c r="JY53" s="125"/>
      <c r="JZ53" s="125"/>
      <c r="KA53" s="125"/>
      <c r="KB53" s="125"/>
      <c r="KC53" s="125"/>
      <c r="KD53" s="125"/>
      <c r="KE53" s="125"/>
      <c r="KF53" s="125"/>
      <c r="KG53" s="125"/>
      <c r="KH53" s="125"/>
      <c r="KI53" s="125"/>
      <c r="KJ53" s="125"/>
      <c r="KK53" s="125"/>
      <c r="KL53" s="125"/>
      <c r="KM53" s="125"/>
      <c r="KN53" s="125"/>
      <c r="KO53" s="125">
        <f>データ!BX7</f>
        <v>8131</v>
      </c>
      <c r="KP53" s="125"/>
      <c r="KQ53" s="125"/>
      <c r="KR53" s="125"/>
      <c r="KS53" s="125"/>
      <c r="KT53" s="125"/>
      <c r="KU53" s="125"/>
      <c r="KV53" s="125"/>
      <c r="KW53" s="125"/>
      <c r="KX53" s="125"/>
      <c r="KY53" s="125"/>
      <c r="KZ53" s="125"/>
      <c r="LA53" s="125"/>
      <c r="LB53" s="125"/>
      <c r="LC53" s="125"/>
      <c r="LD53" s="125"/>
      <c r="LE53" s="125"/>
      <c r="LF53" s="125"/>
      <c r="LG53" s="125"/>
      <c r="LH53" s="125">
        <f>データ!BY7</f>
        <v>8076</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14859</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70.5</v>
      </c>
      <c r="KB78" s="120"/>
      <c r="KC78" s="120"/>
      <c r="KD78" s="120"/>
      <c r="KE78" s="120"/>
      <c r="KF78" s="120"/>
      <c r="KG78" s="120"/>
      <c r="KH78" s="120"/>
      <c r="KI78" s="120"/>
      <c r="KJ78" s="120"/>
      <c r="KK78" s="120"/>
      <c r="KL78" s="120"/>
      <c r="KM78" s="120"/>
      <c r="KN78" s="120"/>
      <c r="KO78" s="121"/>
      <c r="KP78" s="119">
        <f>データ!DF7</f>
        <v>59.2</v>
      </c>
      <c r="KQ78" s="120"/>
      <c r="KR78" s="120"/>
      <c r="KS78" s="120"/>
      <c r="KT78" s="120"/>
      <c r="KU78" s="120"/>
      <c r="KV78" s="120"/>
      <c r="KW78" s="120"/>
      <c r="KX78" s="120"/>
      <c r="KY78" s="120"/>
      <c r="KZ78" s="120"/>
      <c r="LA78" s="120"/>
      <c r="LB78" s="120"/>
      <c r="LC78" s="120"/>
      <c r="LD78" s="121"/>
      <c r="LE78" s="119">
        <f>データ!DG7</f>
        <v>62.4</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BP1" workbookViewId="0">
      <selection activeCell="BU8" sqref="BU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100</v>
      </c>
      <c r="AN5" s="59" t="s">
        <v>101</v>
      </c>
      <c r="AO5" s="59" t="s">
        <v>94</v>
      </c>
      <c r="AP5" s="59" t="s">
        <v>95</v>
      </c>
      <c r="AQ5" s="59" t="s">
        <v>96</v>
      </c>
      <c r="AR5" s="59" t="s">
        <v>97</v>
      </c>
      <c r="AS5" s="59" t="s">
        <v>98</v>
      </c>
      <c r="AT5" s="59" t="s">
        <v>99</v>
      </c>
      <c r="AU5" s="59" t="s">
        <v>89</v>
      </c>
      <c r="AV5" s="59" t="s">
        <v>90</v>
      </c>
      <c r="AW5" s="59" t="s">
        <v>91</v>
      </c>
      <c r="AX5" s="59" t="s">
        <v>100</v>
      </c>
      <c r="AY5" s="59" t="s">
        <v>93</v>
      </c>
      <c r="AZ5" s="59" t="s">
        <v>94</v>
      </c>
      <c r="BA5" s="59" t="s">
        <v>95</v>
      </c>
      <c r="BB5" s="59" t="s">
        <v>96</v>
      </c>
      <c r="BC5" s="59" t="s">
        <v>97</v>
      </c>
      <c r="BD5" s="59" t="s">
        <v>98</v>
      </c>
      <c r="BE5" s="59" t="s">
        <v>99</v>
      </c>
      <c r="BF5" s="59" t="s">
        <v>89</v>
      </c>
      <c r="BG5" s="59" t="s">
        <v>90</v>
      </c>
      <c r="BH5" s="59" t="s">
        <v>91</v>
      </c>
      <c r="BI5" s="59" t="s">
        <v>100</v>
      </c>
      <c r="BJ5" s="59" t="s">
        <v>93</v>
      </c>
      <c r="BK5" s="59" t="s">
        <v>94</v>
      </c>
      <c r="BL5" s="59" t="s">
        <v>95</v>
      </c>
      <c r="BM5" s="59" t="s">
        <v>96</v>
      </c>
      <c r="BN5" s="59" t="s">
        <v>97</v>
      </c>
      <c r="BO5" s="59" t="s">
        <v>98</v>
      </c>
      <c r="BP5" s="59" t="s">
        <v>99</v>
      </c>
      <c r="BQ5" s="59" t="s">
        <v>89</v>
      </c>
      <c r="BR5" s="59" t="s">
        <v>90</v>
      </c>
      <c r="BS5" s="59" t="s">
        <v>102</v>
      </c>
      <c r="BT5" s="59" t="s">
        <v>100</v>
      </c>
      <c r="BU5" s="59" t="s">
        <v>93</v>
      </c>
      <c r="BV5" s="59" t="s">
        <v>94</v>
      </c>
      <c r="BW5" s="59" t="s">
        <v>95</v>
      </c>
      <c r="BX5" s="59" t="s">
        <v>96</v>
      </c>
      <c r="BY5" s="59" t="s">
        <v>97</v>
      </c>
      <c r="BZ5" s="59" t="s">
        <v>98</v>
      </c>
      <c r="CA5" s="59" t="s">
        <v>99</v>
      </c>
      <c r="CB5" s="59" t="s">
        <v>89</v>
      </c>
      <c r="CC5" s="59" t="s">
        <v>90</v>
      </c>
      <c r="CD5" s="59" t="s">
        <v>91</v>
      </c>
      <c r="CE5" s="59" t="s">
        <v>100</v>
      </c>
      <c r="CF5" s="59" t="s">
        <v>93</v>
      </c>
      <c r="CG5" s="59" t="s">
        <v>94</v>
      </c>
      <c r="CH5" s="59" t="s">
        <v>95</v>
      </c>
      <c r="CI5" s="59" t="s">
        <v>96</v>
      </c>
      <c r="CJ5" s="59" t="s">
        <v>97</v>
      </c>
      <c r="CK5" s="59" t="s">
        <v>98</v>
      </c>
      <c r="CL5" s="59" t="s">
        <v>99</v>
      </c>
      <c r="CM5" s="150"/>
      <c r="CN5" s="150"/>
      <c r="CO5" s="59" t="s">
        <v>89</v>
      </c>
      <c r="CP5" s="59" t="s">
        <v>90</v>
      </c>
      <c r="CQ5" s="59" t="s">
        <v>91</v>
      </c>
      <c r="CR5" s="59" t="s">
        <v>100</v>
      </c>
      <c r="CS5" s="59" t="s">
        <v>93</v>
      </c>
      <c r="CT5" s="59" t="s">
        <v>94</v>
      </c>
      <c r="CU5" s="59" t="s">
        <v>95</v>
      </c>
      <c r="CV5" s="59" t="s">
        <v>96</v>
      </c>
      <c r="CW5" s="59" t="s">
        <v>97</v>
      </c>
      <c r="CX5" s="59" t="s">
        <v>98</v>
      </c>
      <c r="CY5" s="59" t="s">
        <v>99</v>
      </c>
      <c r="CZ5" s="59" t="s">
        <v>89</v>
      </c>
      <c r="DA5" s="59" t="s">
        <v>90</v>
      </c>
      <c r="DB5" s="59" t="s">
        <v>91</v>
      </c>
      <c r="DC5" s="59" t="s">
        <v>100</v>
      </c>
      <c r="DD5" s="59" t="s">
        <v>93</v>
      </c>
      <c r="DE5" s="59" t="s">
        <v>94</v>
      </c>
      <c r="DF5" s="59" t="s">
        <v>95</v>
      </c>
      <c r="DG5" s="59" t="s">
        <v>96</v>
      </c>
      <c r="DH5" s="59" t="s">
        <v>97</v>
      </c>
      <c r="DI5" s="59" t="s">
        <v>98</v>
      </c>
      <c r="DJ5" s="59" t="s">
        <v>35</v>
      </c>
      <c r="DK5" s="59" t="s">
        <v>89</v>
      </c>
      <c r="DL5" s="59" t="s">
        <v>90</v>
      </c>
      <c r="DM5" s="59" t="s">
        <v>91</v>
      </c>
      <c r="DN5" s="59" t="s">
        <v>100</v>
      </c>
      <c r="DO5" s="59" t="s">
        <v>93</v>
      </c>
      <c r="DP5" s="59" t="s">
        <v>94</v>
      </c>
      <c r="DQ5" s="59" t="s">
        <v>95</v>
      </c>
      <c r="DR5" s="59" t="s">
        <v>96</v>
      </c>
      <c r="DS5" s="59" t="s">
        <v>97</v>
      </c>
      <c r="DT5" s="59" t="s">
        <v>98</v>
      </c>
      <c r="DU5" s="59" t="s">
        <v>99</v>
      </c>
    </row>
    <row r="6" spans="1:125" s="66" customFormat="1" x14ac:dyDescent="0.15">
      <c r="A6" s="49" t="s">
        <v>103</v>
      </c>
      <c r="B6" s="60">
        <f>B8</f>
        <v>2019</v>
      </c>
      <c r="C6" s="60">
        <f t="shared" ref="C6:X6" si="1">C8</f>
        <v>242161</v>
      </c>
      <c r="D6" s="60">
        <f t="shared" si="1"/>
        <v>47</v>
      </c>
      <c r="E6" s="60">
        <f t="shared" si="1"/>
        <v>14</v>
      </c>
      <c r="F6" s="60">
        <f t="shared" si="1"/>
        <v>0</v>
      </c>
      <c r="G6" s="60">
        <f t="shared" si="1"/>
        <v>7</v>
      </c>
      <c r="H6" s="60" t="str">
        <f>SUBSTITUTE(H8,"　","")</f>
        <v>三重県伊賀市</v>
      </c>
      <c r="I6" s="60" t="str">
        <f t="shared" si="1"/>
        <v>市営佐那具駅駐車場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15</v>
      </c>
      <c r="S6" s="62" t="str">
        <f t="shared" si="1"/>
        <v>駅</v>
      </c>
      <c r="T6" s="62" t="str">
        <f t="shared" si="1"/>
        <v>無</v>
      </c>
      <c r="U6" s="63">
        <f t="shared" si="1"/>
        <v>2029</v>
      </c>
      <c r="V6" s="63">
        <f t="shared" si="1"/>
        <v>70</v>
      </c>
      <c r="W6" s="63">
        <f t="shared" si="1"/>
        <v>40</v>
      </c>
      <c r="X6" s="62" t="str">
        <f t="shared" si="1"/>
        <v>導入なし</v>
      </c>
      <c r="Y6" s="64">
        <f>IF(Y8="-",NA(),Y8)</f>
        <v>1070.0999999999999</v>
      </c>
      <c r="Z6" s="64">
        <f t="shared" ref="Z6:AH6" si="2">IF(Z8="-",NA(),Z8)</f>
        <v>1233.3</v>
      </c>
      <c r="AA6" s="64">
        <f t="shared" si="2"/>
        <v>3799.5</v>
      </c>
      <c r="AB6" s="64">
        <f t="shared" si="2"/>
        <v>1162</v>
      </c>
      <c r="AC6" s="64">
        <f t="shared" si="2"/>
        <v>4546.7</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93.9</v>
      </c>
      <c r="BG6" s="64">
        <f t="shared" ref="BG6:BO6" si="5">IF(BG8="-",NA(),BG8)</f>
        <v>95.6</v>
      </c>
      <c r="BH6" s="64">
        <f t="shared" si="5"/>
        <v>100</v>
      </c>
      <c r="BI6" s="64">
        <f t="shared" si="5"/>
        <v>95.2</v>
      </c>
      <c r="BJ6" s="64">
        <f t="shared" si="5"/>
        <v>100</v>
      </c>
      <c r="BK6" s="64">
        <f t="shared" si="5"/>
        <v>38.200000000000003</v>
      </c>
      <c r="BL6" s="64">
        <f t="shared" si="5"/>
        <v>34.6</v>
      </c>
      <c r="BM6" s="64">
        <f t="shared" si="5"/>
        <v>37.6</v>
      </c>
      <c r="BN6" s="64">
        <f t="shared" si="5"/>
        <v>30.2</v>
      </c>
      <c r="BO6" s="64">
        <f t="shared" si="5"/>
        <v>33.9</v>
      </c>
      <c r="BP6" s="61" t="str">
        <f>IF(BP8="-","",IF(BP8="-","【-】","【"&amp;SUBSTITUTE(TEXT(BP8,"#,##0.0"),"-","△")&amp;"】"))</f>
        <v>【20.8】</v>
      </c>
      <c r="BQ6" s="65">
        <f>IF(BQ8="-",NA(),BQ8)</f>
        <v>748</v>
      </c>
      <c r="BR6" s="65">
        <f t="shared" ref="BR6:BZ6" si="6">IF(BR8="-",NA(),BR8)</f>
        <v>714</v>
      </c>
      <c r="BS6" s="65">
        <f t="shared" si="6"/>
        <v>845</v>
      </c>
      <c r="BT6" s="65">
        <f t="shared" si="6"/>
        <v>776</v>
      </c>
      <c r="BU6" s="65">
        <f t="shared" si="6"/>
        <v>844</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104</v>
      </c>
      <c r="CM6" s="63">
        <f t="shared" ref="CM6:CN6" si="7">CM8</f>
        <v>14859</v>
      </c>
      <c r="CN6" s="63">
        <f t="shared" si="7"/>
        <v>200</v>
      </c>
      <c r="CO6" s="64"/>
      <c r="CP6" s="64"/>
      <c r="CQ6" s="64"/>
      <c r="CR6" s="64"/>
      <c r="CS6" s="64"/>
      <c r="CT6" s="64"/>
      <c r="CU6" s="64"/>
      <c r="CV6" s="64"/>
      <c r="CW6" s="64"/>
      <c r="CX6" s="64"/>
      <c r="CY6" s="61" t="s">
        <v>104</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18.600000000000001</v>
      </c>
      <c r="DL6" s="64">
        <f t="shared" ref="DL6:DT6" si="9">IF(DL8="-",NA(),DL8)</f>
        <v>18.600000000000001</v>
      </c>
      <c r="DM6" s="64">
        <f t="shared" si="9"/>
        <v>20</v>
      </c>
      <c r="DN6" s="64">
        <f t="shared" si="9"/>
        <v>20</v>
      </c>
      <c r="DO6" s="64">
        <f t="shared" si="9"/>
        <v>21.4</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105</v>
      </c>
      <c r="B7" s="60">
        <f t="shared" ref="B7:X7" si="10">B8</f>
        <v>2019</v>
      </c>
      <c r="C7" s="60">
        <f t="shared" si="10"/>
        <v>242161</v>
      </c>
      <c r="D7" s="60">
        <f t="shared" si="10"/>
        <v>47</v>
      </c>
      <c r="E7" s="60">
        <f t="shared" si="10"/>
        <v>14</v>
      </c>
      <c r="F7" s="60">
        <f t="shared" si="10"/>
        <v>0</v>
      </c>
      <c r="G7" s="60">
        <f t="shared" si="10"/>
        <v>7</v>
      </c>
      <c r="H7" s="60" t="str">
        <f t="shared" si="10"/>
        <v>三重県　伊賀市</v>
      </c>
      <c r="I7" s="60" t="str">
        <f t="shared" si="10"/>
        <v>市営佐那具駅駐車場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15</v>
      </c>
      <c r="S7" s="62" t="str">
        <f t="shared" si="10"/>
        <v>駅</v>
      </c>
      <c r="T7" s="62" t="str">
        <f t="shared" si="10"/>
        <v>無</v>
      </c>
      <c r="U7" s="63">
        <f t="shared" si="10"/>
        <v>2029</v>
      </c>
      <c r="V7" s="63">
        <f t="shared" si="10"/>
        <v>70</v>
      </c>
      <c r="W7" s="63">
        <f t="shared" si="10"/>
        <v>40</v>
      </c>
      <c r="X7" s="62" t="str">
        <f t="shared" si="10"/>
        <v>導入なし</v>
      </c>
      <c r="Y7" s="64">
        <f>Y8</f>
        <v>1070.0999999999999</v>
      </c>
      <c r="Z7" s="64">
        <f t="shared" ref="Z7:AH7" si="11">Z8</f>
        <v>1233.3</v>
      </c>
      <c r="AA7" s="64">
        <f t="shared" si="11"/>
        <v>3799.5</v>
      </c>
      <c r="AB7" s="64">
        <f t="shared" si="11"/>
        <v>1162</v>
      </c>
      <c r="AC7" s="64">
        <f t="shared" si="11"/>
        <v>4546.7</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93.9</v>
      </c>
      <c r="BG7" s="64">
        <f t="shared" ref="BG7:BO7" si="14">BG8</f>
        <v>95.6</v>
      </c>
      <c r="BH7" s="64">
        <f t="shared" si="14"/>
        <v>100</v>
      </c>
      <c r="BI7" s="64">
        <f t="shared" si="14"/>
        <v>95.2</v>
      </c>
      <c r="BJ7" s="64">
        <f t="shared" si="14"/>
        <v>100</v>
      </c>
      <c r="BK7" s="64">
        <f t="shared" si="14"/>
        <v>38.200000000000003</v>
      </c>
      <c r="BL7" s="64">
        <f t="shared" si="14"/>
        <v>34.6</v>
      </c>
      <c r="BM7" s="64">
        <f t="shared" si="14"/>
        <v>37.6</v>
      </c>
      <c r="BN7" s="64">
        <f t="shared" si="14"/>
        <v>30.2</v>
      </c>
      <c r="BO7" s="64">
        <f t="shared" si="14"/>
        <v>33.9</v>
      </c>
      <c r="BP7" s="61"/>
      <c r="BQ7" s="65">
        <f>BQ8</f>
        <v>748</v>
      </c>
      <c r="BR7" s="65">
        <f t="shared" ref="BR7:BZ7" si="15">BR8</f>
        <v>714</v>
      </c>
      <c r="BS7" s="65">
        <f t="shared" si="15"/>
        <v>845</v>
      </c>
      <c r="BT7" s="65">
        <f t="shared" si="15"/>
        <v>776</v>
      </c>
      <c r="BU7" s="65">
        <f t="shared" si="15"/>
        <v>844</v>
      </c>
      <c r="BV7" s="65">
        <f t="shared" si="15"/>
        <v>6967</v>
      </c>
      <c r="BW7" s="65">
        <f t="shared" si="15"/>
        <v>7138</v>
      </c>
      <c r="BX7" s="65">
        <f t="shared" si="15"/>
        <v>8131</v>
      </c>
      <c r="BY7" s="65">
        <f t="shared" si="15"/>
        <v>8076</v>
      </c>
      <c r="BZ7" s="65">
        <f t="shared" si="15"/>
        <v>8265</v>
      </c>
      <c r="CA7" s="63"/>
      <c r="CB7" s="64" t="s">
        <v>106</v>
      </c>
      <c r="CC7" s="64" t="s">
        <v>106</v>
      </c>
      <c r="CD7" s="64" t="s">
        <v>106</v>
      </c>
      <c r="CE7" s="64" t="s">
        <v>106</v>
      </c>
      <c r="CF7" s="64" t="s">
        <v>106</v>
      </c>
      <c r="CG7" s="64" t="s">
        <v>106</v>
      </c>
      <c r="CH7" s="64" t="s">
        <v>106</v>
      </c>
      <c r="CI7" s="64" t="s">
        <v>106</v>
      </c>
      <c r="CJ7" s="64" t="s">
        <v>106</v>
      </c>
      <c r="CK7" s="64" t="s">
        <v>107</v>
      </c>
      <c r="CL7" s="61"/>
      <c r="CM7" s="63">
        <f>CM8</f>
        <v>14859</v>
      </c>
      <c r="CN7" s="63">
        <f>CN8</f>
        <v>200</v>
      </c>
      <c r="CO7" s="64" t="s">
        <v>106</v>
      </c>
      <c r="CP7" s="64" t="s">
        <v>106</v>
      </c>
      <c r="CQ7" s="64" t="s">
        <v>106</v>
      </c>
      <c r="CR7" s="64" t="s">
        <v>106</v>
      </c>
      <c r="CS7" s="64" t="s">
        <v>106</v>
      </c>
      <c r="CT7" s="64" t="s">
        <v>106</v>
      </c>
      <c r="CU7" s="64" t="s">
        <v>106</v>
      </c>
      <c r="CV7" s="64" t="s">
        <v>106</v>
      </c>
      <c r="CW7" s="64" t="s">
        <v>106</v>
      </c>
      <c r="CX7" s="64" t="s">
        <v>104</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18.600000000000001</v>
      </c>
      <c r="DL7" s="64">
        <f t="shared" ref="DL7:DT7" si="17">DL8</f>
        <v>18.600000000000001</v>
      </c>
      <c r="DM7" s="64">
        <f t="shared" si="17"/>
        <v>20</v>
      </c>
      <c r="DN7" s="64">
        <f t="shared" si="17"/>
        <v>20</v>
      </c>
      <c r="DO7" s="64">
        <f t="shared" si="17"/>
        <v>21.4</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242161</v>
      </c>
      <c r="D8" s="67">
        <v>47</v>
      </c>
      <c r="E8" s="67">
        <v>14</v>
      </c>
      <c r="F8" s="67">
        <v>0</v>
      </c>
      <c r="G8" s="67">
        <v>7</v>
      </c>
      <c r="H8" s="67" t="s">
        <v>108</v>
      </c>
      <c r="I8" s="67" t="s">
        <v>109</v>
      </c>
      <c r="J8" s="67" t="s">
        <v>110</v>
      </c>
      <c r="K8" s="67" t="s">
        <v>111</v>
      </c>
      <c r="L8" s="67" t="s">
        <v>112</v>
      </c>
      <c r="M8" s="67" t="s">
        <v>113</v>
      </c>
      <c r="N8" s="67" t="s">
        <v>114</v>
      </c>
      <c r="O8" s="68" t="s">
        <v>115</v>
      </c>
      <c r="P8" s="69" t="s">
        <v>116</v>
      </c>
      <c r="Q8" s="69" t="s">
        <v>117</v>
      </c>
      <c r="R8" s="70">
        <v>15</v>
      </c>
      <c r="S8" s="69" t="s">
        <v>118</v>
      </c>
      <c r="T8" s="69" t="s">
        <v>119</v>
      </c>
      <c r="U8" s="70">
        <v>2029</v>
      </c>
      <c r="V8" s="70">
        <v>70</v>
      </c>
      <c r="W8" s="70">
        <v>40</v>
      </c>
      <c r="X8" s="69" t="s">
        <v>120</v>
      </c>
      <c r="Y8" s="71">
        <v>1070.0999999999999</v>
      </c>
      <c r="Z8" s="71">
        <v>1233.3</v>
      </c>
      <c r="AA8" s="71">
        <v>3799.5</v>
      </c>
      <c r="AB8" s="71">
        <v>1162</v>
      </c>
      <c r="AC8" s="71">
        <v>4546.7</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93.9</v>
      </c>
      <c r="BG8" s="71">
        <v>95.6</v>
      </c>
      <c r="BH8" s="71">
        <v>100</v>
      </c>
      <c r="BI8" s="71">
        <v>95.2</v>
      </c>
      <c r="BJ8" s="71">
        <v>100</v>
      </c>
      <c r="BK8" s="71">
        <v>38.200000000000003</v>
      </c>
      <c r="BL8" s="71">
        <v>34.6</v>
      </c>
      <c r="BM8" s="71">
        <v>37.6</v>
      </c>
      <c r="BN8" s="71">
        <v>30.2</v>
      </c>
      <c r="BO8" s="71">
        <v>33.9</v>
      </c>
      <c r="BP8" s="68">
        <v>20.8</v>
      </c>
      <c r="BQ8" s="72">
        <v>748</v>
      </c>
      <c r="BR8" s="72">
        <v>714</v>
      </c>
      <c r="BS8" s="72">
        <v>845</v>
      </c>
      <c r="BT8" s="73">
        <v>776</v>
      </c>
      <c r="BU8" s="73">
        <v>844</v>
      </c>
      <c r="BV8" s="72">
        <v>6967</v>
      </c>
      <c r="BW8" s="72">
        <v>7138</v>
      </c>
      <c r="BX8" s="72">
        <v>8131</v>
      </c>
      <c r="BY8" s="72">
        <v>8076</v>
      </c>
      <c r="BZ8" s="72">
        <v>8265</v>
      </c>
      <c r="CA8" s="70">
        <v>14290</v>
      </c>
      <c r="CB8" s="71" t="s">
        <v>112</v>
      </c>
      <c r="CC8" s="71" t="s">
        <v>112</v>
      </c>
      <c r="CD8" s="71" t="s">
        <v>112</v>
      </c>
      <c r="CE8" s="71" t="s">
        <v>112</v>
      </c>
      <c r="CF8" s="71" t="s">
        <v>112</v>
      </c>
      <c r="CG8" s="71" t="s">
        <v>112</v>
      </c>
      <c r="CH8" s="71" t="s">
        <v>112</v>
      </c>
      <c r="CI8" s="71" t="s">
        <v>112</v>
      </c>
      <c r="CJ8" s="71" t="s">
        <v>112</v>
      </c>
      <c r="CK8" s="71" t="s">
        <v>112</v>
      </c>
      <c r="CL8" s="68" t="s">
        <v>112</v>
      </c>
      <c r="CM8" s="70">
        <v>14859</v>
      </c>
      <c r="CN8" s="70">
        <v>200</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70.5</v>
      </c>
      <c r="DF8" s="71">
        <v>59.2</v>
      </c>
      <c r="DG8" s="71">
        <v>62.4</v>
      </c>
      <c r="DH8" s="71">
        <v>83.1</v>
      </c>
      <c r="DI8" s="71">
        <v>54.7</v>
      </c>
      <c r="DJ8" s="68">
        <v>425.4</v>
      </c>
      <c r="DK8" s="71">
        <v>18.600000000000001</v>
      </c>
      <c r="DL8" s="71">
        <v>18.600000000000001</v>
      </c>
      <c r="DM8" s="71">
        <v>20</v>
      </c>
      <c r="DN8" s="71">
        <v>20</v>
      </c>
      <c r="DO8" s="71">
        <v>21.4</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dcterms:created xsi:type="dcterms:W3CDTF">2020-12-04T03:33:13Z</dcterms:created>
  <dcterms:modified xsi:type="dcterms:W3CDTF">2021-02-04T05:49:20Z</dcterms:modified>
  <cp:category/>
</cp:coreProperties>
</file>