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元年度決算）の分析等について\経営比較分析表（R1年度決算分）\"/>
    </mc:Choice>
  </mc:AlternateContent>
  <workbookProtection workbookAlgorithmName="SHA-512" workbookHashValue="JdGg2gE4tL5uqd9yncstqCF2S+YakVMccyyHa7DGOgtn5d303ycb4Wq63Q/etVnz2Wn7f+YyVwoyJUbBsGleMw==" workbookSaltValue="2zIUa2uNMHA0bPRKOPMGy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A30" i="4"/>
  <c r="IT76" i="4"/>
  <c r="CS51" i="4"/>
  <c r="HJ30" i="4"/>
  <c r="BZ76" i="4"/>
  <c r="MI76" i="4"/>
  <c r="HJ51" i="4"/>
  <c r="CS30" i="4"/>
  <c r="C11" i="5"/>
  <c r="D11" i="5"/>
  <c r="E11" i="5"/>
  <c r="B11" i="5"/>
  <c r="KP76" i="4" l="1"/>
  <c r="FE51" i="4"/>
  <c r="AN30" i="4"/>
  <c r="HA76" i="4"/>
  <c r="AN51" i="4"/>
  <c r="AG76" i="4"/>
  <c r="JV51" i="4"/>
  <c r="JV30" i="4"/>
  <c r="FE30" i="4"/>
  <c r="LH51" i="4"/>
  <c r="LT76" i="4"/>
  <c r="GQ51" i="4"/>
  <c r="LH30" i="4"/>
  <c r="BZ30" i="4"/>
  <c r="IE76" i="4"/>
  <c r="BZ51" i="4"/>
  <c r="GQ30" i="4"/>
  <c r="BK76" i="4"/>
  <c r="FX30" i="4"/>
  <c r="BG30" i="4"/>
  <c r="AV76" i="4"/>
  <c r="KO51" i="4"/>
  <c r="LE76" i="4"/>
  <c r="FX51" i="4"/>
  <c r="KO30" i="4"/>
  <c r="HP76" i="4"/>
  <c r="BG51" i="4"/>
  <c r="KA76" i="4"/>
  <c r="GL76" i="4"/>
  <c r="U51" i="4"/>
  <c r="EL30" i="4"/>
  <c r="JC30" i="4"/>
  <c r="U30" i="4"/>
  <c r="R76" i="4"/>
  <c r="JC51" i="4"/>
  <c r="EL51" i="4"/>
</calcChain>
</file>

<file path=xl/sharedStrings.xml><?xml version="1.0" encoding="utf-8"?>
<sst xmlns="http://schemas.openxmlformats.org/spreadsheetml/2006/main" count="278" uniqueCount="127">
  <si>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</si>
  <si>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</si>
  <si>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</si>
  <si>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</si>
  <si>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</si>
  <si>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</si>
  <si>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</si>
  <si>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</si>
  <si>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</si>
  <si>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</si>
  <si>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</si>
  <si>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</si>
  <si>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</si>
  <si>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</si>
  <si>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</si>
  <si>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</si>
  <si>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</si>
  <si>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</si>
  <si>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</si>
  <si>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</si>
  <si>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</si>
  <si>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</si>
  <si>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</si>
  <si>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</si>
  <si>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</si>
  <si>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</si>
  <si>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</si>
  <si>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</si>
  <si>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</si>
  <si>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</si>
  <si>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</si>
  <si>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</si>
  <si>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</si>
  <si>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</si>
  <si>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</si>
  <si>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</si>
  <si>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</si>
  <si>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</si>
  <si>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</si>
  <si>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</si>
  <si>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</si>
  <si>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</si>
  <si>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</si>
  <si>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</si>
  <si>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</si>
  <si>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</si>
  <si>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</si>
  <si>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</si>
  <si>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</si>
  <si>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</si>
  <si>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</si>
  <si>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</si>
  <si>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</si>
  <si>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</si>
  <si>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</si>
  <si>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</si>
  <si>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</si>
  <si>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</si>
  <si>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</si>
  <si>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</si>
  <si>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</si>
  <si>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</si>
  <si>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</si>
  <si>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</si>
  <si>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</si>
  <si>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</si>
  <si>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</si>
  <si>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</si>
  <si>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</si>
  <si>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</si>
  <si>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</si>
  <si>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</si>
  <si>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</si>
  <si>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</si>
  <si>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</si>
  <si>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</si>
  <si>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</si>
  <si>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</si>
  <si>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</si>
  <si>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</si>
  <si>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</si>
  <si>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</si>
  <si>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</si>
  <si>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</si>
  <si>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</si>
  <si>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</si>
  <si>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</si>
  <si>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</si>
  <si>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</si>
  <si>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</si>
  <si>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</si>
  <si>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</si>
  <si>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</si>
  <si>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</si>
  <si>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</si>
  <si>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</si>
  <si>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</si>
  <si>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</si>
  <si>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</si>
  <si>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</si>
  <si>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</si>
  <si>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</si>
  <si>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</si>
  <si>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</si>
  <si>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</si>
  <si>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</si>
  <si>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市営柘植駅駐車場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</si>
  <si>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</si>
  <si>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</si>
  <si>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</si>
  <si>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</si>
  <si>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</si>
  <si>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</si>
  <si>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</si>
  <si>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</si>
  <si>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</si>
  <si>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</si>
  <si>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</si>
  <si>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</si>
  <si>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</si>
  <si>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</si>
  <si>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</si>
  <si>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</si>
  <si>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地価・設備投資見込額とも当該立地及び施設に見合った水準で、累積欠損・企業債残高等は全て０であり健全性を有している。</t>
    <rPh sb="1" eb="3">
      <t>チカ</t>
    </rPh>
    <rPh sb="4" eb="6">
      <t>セツビ</t>
    </rPh>
    <rPh sb="6" eb="8">
      <t>トウシ</t>
    </rPh>
    <rPh sb="8" eb="10">
      <t>ミコミ</t>
    </rPh>
    <rPh sb="10" eb="11">
      <t>ガク</t>
    </rPh>
    <rPh sb="13" eb="15">
      <t>トウガイ</t>
    </rPh>
    <rPh sb="15" eb="17">
      <t>リッチ</t>
    </rPh>
    <rPh sb="17" eb="18">
      <t>オヨ</t>
    </rPh>
    <rPh sb="19" eb="21">
      <t>シセツ</t>
    </rPh>
    <rPh sb="22" eb="24">
      <t>ミア</t>
    </rPh>
    <rPh sb="26" eb="28">
      <t>スイジュン</t>
    </rPh>
    <rPh sb="30" eb="32">
      <t>ルイセキ</t>
    </rPh>
    <rPh sb="32" eb="34">
      <t>ケッソン</t>
    </rPh>
    <rPh sb="35" eb="37">
      <t>キギョウ</t>
    </rPh>
    <rPh sb="37" eb="38">
      <t>サイ</t>
    </rPh>
    <rPh sb="38" eb="40">
      <t>ザンダカ</t>
    </rPh>
    <rPh sb="40" eb="41">
      <t>ナド</t>
    </rPh>
    <rPh sb="42" eb="43">
      <t>スベ</t>
    </rPh>
    <rPh sb="48" eb="51">
      <t>ケンゼンセイ</t>
    </rPh>
    <rPh sb="52" eb="53">
      <t>ユウ</t>
    </rPh>
    <phoneticPr fontId="5"/>
  </si>
  <si>
    <t>　施設稼働率は横ばいであり全国平均と比較し低い数値であるが、鉄道駅利用者を対象とした駐車場である性質と当該施設周辺の類似施設が限られていることから、継続的な利用の推移が見込める。</t>
    <rPh sb="1" eb="3">
      <t>シセツ</t>
    </rPh>
    <rPh sb="3" eb="5">
      <t>カドウ</t>
    </rPh>
    <rPh sb="5" eb="6">
      <t>リツ</t>
    </rPh>
    <rPh sb="7" eb="8">
      <t>ヨコ</t>
    </rPh>
    <rPh sb="13" eb="15">
      <t>ゼンコク</t>
    </rPh>
    <rPh sb="15" eb="17">
      <t>ヘイキン</t>
    </rPh>
    <rPh sb="18" eb="20">
      <t>ヒカク</t>
    </rPh>
    <rPh sb="21" eb="22">
      <t>ヒク</t>
    </rPh>
    <rPh sb="23" eb="25">
      <t>スウチ</t>
    </rPh>
    <rPh sb="30" eb="32">
      <t>テツドウ</t>
    </rPh>
    <rPh sb="32" eb="33">
      <t>エキ</t>
    </rPh>
    <rPh sb="33" eb="36">
      <t>リヨウシャ</t>
    </rPh>
    <rPh sb="37" eb="39">
      <t>タイショウ</t>
    </rPh>
    <rPh sb="42" eb="45">
      <t>チュウシャジョウ</t>
    </rPh>
    <rPh sb="48" eb="50">
      <t>セイシツ</t>
    </rPh>
    <rPh sb="51" eb="53">
      <t>トウガイ</t>
    </rPh>
    <rPh sb="53" eb="55">
      <t>シセツ</t>
    </rPh>
    <rPh sb="55" eb="57">
      <t>シュウヘン</t>
    </rPh>
    <rPh sb="58" eb="60">
      <t>ルイジ</t>
    </rPh>
    <rPh sb="60" eb="62">
      <t>シセツ</t>
    </rPh>
    <rPh sb="63" eb="64">
      <t>カギ</t>
    </rPh>
    <rPh sb="74" eb="77">
      <t>ケイゾクテキ</t>
    </rPh>
    <rPh sb="78" eb="80">
      <t>リヨウ</t>
    </rPh>
    <rPh sb="81" eb="83">
      <t>スイイ</t>
    </rPh>
    <rPh sb="84" eb="86">
      <t>ミコ</t>
    </rPh>
    <phoneticPr fontId="5"/>
  </si>
  <si>
    <t>　ＪＲ柘植駅の無人化を防ぐ目的で地域団体によって安価で管理を行っている事により収益的収支が黒字で推移しており、当該施設単体では施設設置目的に適う鉄道駅駐車場として継続的な運営が見込めるが、性質上駅利用者に左右される面があり、公共交通利用促進・地域振興の観点から将来的には他の駅を含めた全体で考えていく必要がある。</t>
    <rPh sb="3" eb="5">
      <t>ツゲ</t>
    </rPh>
    <rPh sb="5" eb="6">
      <t>エキ</t>
    </rPh>
    <rPh sb="7" eb="10">
      <t>ムジンカ</t>
    </rPh>
    <rPh sb="11" eb="12">
      <t>フセ</t>
    </rPh>
    <rPh sb="13" eb="15">
      <t>モクテキ</t>
    </rPh>
    <rPh sb="16" eb="18">
      <t>チイキ</t>
    </rPh>
    <rPh sb="18" eb="20">
      <t>ダンタイ</t>
    </rPh>
    <rPh sb="24" eb="26">
      <t>アンカ</t>
    </rPh>
    <rPh sb="27" eb="29">
      <t>カンリ</t>
    </rPh>
    <rPh sb="30" eb="31">
      <t>オコナ</t>
    </rPh>
    <rPh sb="35" eb="36">
      <t>コト</t>
    </rPh>
    <rPh sb="39" eb="42">
      <t>シュウエキテキ</t>
    </rPh>
    <rPh sb="42" eb="44">
      <t>シュウシ</t>
    </rPh>
    <rPh sb="45" eb="47">
      <t>クロジ</t>
    </rPh>
    <rPh sb="48" eb="50">
      <t>スイイ</t>
    </rPh>
    <rPh sb="55" eb="57">
      <t>トウガイ</t>
    </rPh>
    <rPh sb="57" eb="59">
      <t>シセツ</t>
    </rPh>
    <rPh sb="59" eb="61">
      <t>タンタイ</t>
    </rPh>
    <rPh sb="63" eb="65">
      <t>シセツ</t>
    </rPh>
    <rPh sb="65" eb="67">
      <t>セッチ</t>
    </rPh>
    <rPh sb="67" eb="69">
      <t>モクテキ</t>
    </rPh>
    <rPh sb="70" eb="71">
      <t>カナ</t>
    </rPh>
    <rPh sb="72" eb="74">
      <t>テツドウ</t>
    </rPh>
    <rPh sb="74" eb="75">
      <t>エキ</t>
    </rPh>
    <rPh sb="75" eb="78">
      <t>チュウシャジョウ</t>
    </rPh>
    <rPh sb="81" eb="84">
      <t>ケイゾクテキ</t>
    </rPh>
    <rPh sb="85" eb="87">
      <t>ウンエイ</t>
    </rPh>
    <rPh sb="88" eb="90">
      <t>ミコ</t>
    </rPh>
    <rPh sb="94" eb="97">
      <t>セイシツジョウ</t>
    </rPh>
    <rPh sb="97" eb="98">
      <t>エキ</t>
    </rPh>
    <rPh sb="98" eb="101">
      <t>リヨウシャ</t>
    </rPh>
    <rPh sb="102" eb="104">
      <t>サユウ</t>
    </rPh>
    <rPh sb="107" eb="108">
      <t>メン</t>
    </rPh>
    <rPh sb="112" eb="114">
      <t>コウキョウ</t>
    </rPh>
    <rPh sb="114" eb="116">
      <t>コウツウ</t>
    </rPh>
    <rPh sb="116" eb="118">
      <t>リヨウ</t>
    </rPh>
    <rPh sb="118" eb="120">
      <t>ソクシン</t>
    </rPh>
    <rPh sb="121" eb="123">
      <t>チイキ</t>
    </rPh>
    <rPh sb="123" eb="125">
      <t>シンコウ</t>
    </rPh>
    <rPh sb="126" eb="128">
      <t>カンテン</t>
    </rPh>
    <rPh sb="130" eb="133">
      <t>ショウライテキ</t>
    </rPh>
    <rPh sb="135" eb="136">
      <t>タ</t>
    </rPh>
    <rPh sb="137" eb="138">
      <t>エキ</t>
    </rPh>
    <rPh sb="139" eb="140">
      <t>フク</t>
    </rPh>
    <rPh sb="142" eb="144">
      <t>ゼンタイ</t>
    </rPh>
    <rPh sb="145" eb="146">
      <t>カンガ</t>
    </rPh>
    <rPh sb="150" eb="152">
      <t>ヒツヨウ</t>
    </rPh>
    <phoneticPr fontId="5"/>
  </si>
  <si>
    <t>　収益的収支比率については黒字であり他会計からの補助を受けていない。有形固定資産の減価償却を終えており設備維持並びに更新に係る経費が低いことから売上高ＧＯＰ比率・ＥＢＩＴＤＡが安定的であり、料金収入をもって維持管理費を賄えているが、これは地域団体のボランティア的協力によって安価で運営できていることによる。</t>
    <rPh sb="1" eb="4">
      <t>シュウエキテキ</t>
    </rPh>
    <rPh sb="4" eb="6">
      <t>シュウシ</t>
    </rPh>
    <rPh sb="6" eb="8">
      <t>ヒリツ</t>
    </rPh>
    <rPh sb="13" eb="15">
      <t>クロジ</t>
    </rPh>
    <rPh sb="18" eb="19">
      <t>タ</t>
    </rPh>
    <rPh sb="19" eb="21">
      <t>カイケイ</t>
    </rPh>
    <rPh sb="24" eb="26">
      <t>ホジョ</t>
    </rPh>
    <rPh sb="27" eb="28">
      <t>ウ</t>
    </rPh>
    <rPh sb="34" eb="36">
      <t>ユウケイ</t>
    </rPh>
    <rPh sb="36" eb="38">
      <t>コテイ</t>
    </rPh>
    <rPh sb="38" eb="40">
      <t>シサン</t>
    </rPh>
    <rPh sb="41" eb="43">
      <t>ゲンカ</t>
    </rPh>
    <rPh sb="43" eb="45">
      <t>ショウキャク</t>
    </rPh>
    <rPh sb="46" eb="47">
      <t>オ</t>
    </rPh>
    <rPh sb="51" eb="53">
      <t>セツビ</t>
    </rPh>
    <rPh sb="53" eb="55">
      <t>イジ</t>
    </rPh>
    <rPh sb="55" eb="56">
      <t>ナラ</t>
    </rPh>
    <rPh sb="58" eb="60">
      <t>コウシン</t>
    </rPh>
    <rPh sb="61" eb="62">
      <t>カカ</t>
    </rPh>
    <rPh sb="63" eb="65">
      <t>ケイヒ</t>
    </rPh>
    <rPh sb="66" eb="67">
      <t>ヒク</t>
    </rPh>
    <rPh sb="72" eb="74">
      <t>ウリアゲ</t>
    </rPh>
    <rPh sb="74" eb="75">
      <t>ダカ</t>
    </rPh>
    <rPh sb="78" eb="80">
      <t>ヒリツ</t>
    </rPh>
    <rPh sb="88" eb="91">
      <t>アンテイテキ</t>
    </rPh>
    <rPh sb="95" eb="97">
      <t>リョウキン</t>
    </rPh>
    <rPh sb="97" eb="99">
      <t>シュウニュウ</t>
    </rPh>
    <rPh sb="103" eb="105">
      <t>イジ</t>
    </rPh>
    <rPh sb="105" eb="108">
      <t>カンリヒ</t>
    </rPh>
    <rPh sb="109" eb="110">
      <t>マカナ</t>
    </rPh>
    <rPh sb="119" eb="121">
      <t>チイキ</t>
    </rPh>
    <rPh sb="121" eb="123">
      <t>ダンタイ</t>
    </rPh>
    <rPh sb="130" eb="131">
      <t>テキ</t>
    </rPh>
    <rPh sb="131" eb="133">
      <t>キョウリョク</t>
    </rPh>
    <rPh sb="137" eb="139">
      <t>アンカ</t>
    </rPh>
    <rPh sb="140" eb="142">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</si>
</sst>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126.8</c:v>
                </c:pt>
                <c:pt idx="1">
                  <c:v>138.5</c:v>
                </c:pt>
                <c:pt idx="2">
                  <c:v>132.6</c:v>
                </c:pt>
                <c:pt idx="3">
                  <c:v>134.80000000000001</c:v>
                </c:pt>
                <c:pt idx="4">
                  <c:v>126.8</c:v>
                </c:pt>
              </c:numCache>
            </c:numRef>
          </c:val>
          <c:extLst>
            <c:ext xmlns:c16="http://schemas.microsoft.com/office/drawing/2014/chart" uri="{C3380CC4-5D6E-409C-BE32-E72D297353CC}">
              <c16:uniqueId val="{00000000-1A2C-4D3C-B59F-D280BEA127A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1A2C-4D3C-B59F-D280BEA127A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B02-4ADB-B071-631BF853A5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CB02-4ADB-B071-631BF853A5C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C96-4381-9375-B6D120FDA6A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C96-4381-9375-B6D120FDA6A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6DC-4BC0-9BB4-2B9A7FE9C34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6DC-4BC0-9BB4-2B9A7FE9C34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D79-4065-9599-2B43120761B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5D79-4065-9599-2B43120761B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FBC-4269-BB02-086B5DEE73C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CFBC-4269-BB02-086B5DEE73C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82.5</c:v>
                </c:pt>
                <c:pt idx="1">
                  <c:v>91.2</c:v>
                </c:pt>
                <c:pt idx="2">
                  <c:v>87.7</c:v>
                </c:pt>
                <c:pt idx="3">
                  <c:v>91.2</c:v>
                </c:pt>
                <c:pt idx="4">
                  <c:v>86</c:v>
                </c:pt>
              </c:numCache>
            </c:numRef>
          </c:val>
          <c:extLst>
            <c:ext xmlns:c16="http://schemas.microsoft.com/office/drawing/2014/chart" uri="{C3380CC4-5D6E-409C-BE32-E72D297353CC}">
              <c16:uniqueId val="{00000000-7DD5-4D49-8198-5D21E4DA2C1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7DD5-4D49-8198-5D21E4DA2C1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24.4</c:v>
                </c:pt>
                <c:pt idx="1">
                  <c:v>29.7</c:v>
                </c:pt>
                <c:pt idx="2">
                  <c:v>27.2</c:v>
                </c:pt>
                <c:pt idx="3">
                  <c:v>29.6</c:v>
                </c:pt>
                <c:pt idx="4">
                  <c:v>23.3</c:v>
                </c:pt>
              </c:numCache>
            </c:numRef>
          </c:val>
          <c:extLst>
            <c:ext xmlns:c16="http://schemas.microsoft.com/office/drawing/2014/chart" uri="{C3380CC4-5D6E-409C-BE32-E72D297353CC}">
              <c16:uniqueId val="{00000000-7F9C-4B61-86AD-B15434EB27D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7F9C-4B61-86AD-B15434EB27D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723</c:v>
                </c:pt>
                <c:pt idx="1">
                  <c:v>1038</c:v>
                </c:pt>
                <c:pt idx="2">
                  <c:v>912</c:v>
                </c:pt>
                <c:pt idx="3">
                  <c:v>939</c:v>
                </c:pt>
                <c:pt idx="4">
                  <c:v>703</c:v>
                </c:pt>
              </c:numCache>
            </c:numRef>
          </c:val>
          <c:extLst>
            <c:ext xmlns:c16="http://schemas.microsoft.com/office/drawing/2014/chart" uri="{C3380CC4-5D6E-409C-BE32-E72D297353CC}">
              <c16:uniqueId val="{00000000-4B82-4D31-852A-9A9E6244DB7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4B82-4D31-852A-9A9E6244DB7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市営柘植駅駐車場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928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113</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28</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57</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126.8</v>
      </c>
      <c r="V31" s="110"/>
      <c r="W31" s="110"/>
      <c r="X31" s="110"/>
      <c r="Y31" s="110"/>
      <c r="Z31" s="110"/>
      <c r="AA31" s="110"/>
      <c r="AB31" s="110"/>
      <c r="AC31" s="110"/>
      <c r="AD31" s="110"/>
      <c r="AE31" s="110"/>
      <c r="AF31" s="110"/>
      <c r="AG31" s="110"/>
      <c r="AH31" s="110"/>
      <c r="AI31" s="110"/>
      <c r="AJ31" s="110"/>
      <c r="AK31" s="110"/>
      <c r="AL31" s="110"/>
      <c r="AM31" s="110"/>
      <c r="AN31" s="110">
        <f>データ!Z7</f>
        <v>138.5</v>
      </c>
      <c r="AO31" s="110"/>
      <c r="AP31" s="110"/>
      <c r="AQ31" s="110"/>
      <c r="AR31" s="110"/>
      <c r="AS31" s="110"/>
      <c r="AT31" s="110"/>
      <c r="AU31" s="110"/>
      <c r="AV31" s="110"/>
      <c r="AW31" s="110"/>
      <c r="AX31" s="110"/>
      <c r="AY31" s="110"/>
      <c r="AZ31" s="110"/>
      <c r="BA31" s="110"/>
      <c r="BB31" s="110"/>
      <c r="BC31" s="110"/>
      <c r="BD31" s="110"/>
      <c r="BE31" s="110"/>
      <c r="BF31" s="110"/>
      <c r="BG31" s="110">
        <f>データ!AA7</f>
        <v>132.6</v>
      </c>
      <c r="BH31" s="110"/>
      <c r="BI31" s="110"/>
      <c r="BJ31" s="110"/>
      <c r="BK31" s="110"/>
      <c r="BL31" s="110"/>
      <c r="BM31" s="110"/>
      <c r="BN31" s="110"/>
      <c r="BO31" s="110"/>
      <c r="BP31" s="110"/>
      <c r="BQ31" s="110"/>
      <c r="BR31" s="110"/>
      <c r="BS31" s="110"/>
      <c r="BT31" s="110"/>
      <c r="BU31" s="110"/>
      <c r="BV31" s="110"/>
      <c r="BW31" s="110"/>
      <c r="BX31" s="110"/>
      <c r="BY31" s="110"/>
      <c r="BZ31" s="110">
        <f>データ!AB7</f>
        <v>134.80000000000001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126.8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82.5</v>
      </c>
      <c r="JD31" s="81"/>
      <c r="JE31" s="81"/>
      <c r="JF31" s="81"/>
      <c r="JG31" s="81"/>
      <c r="JH31" s="81"/>
      <c r="JI31" s="81"/>
      <c r="JJ31" s="81"/>
      <c r="JK31" s="81"/>
      <c r="JL31" s="81"/>
      <c r="JM31" s="81"/>
      <c r="JN31" s="81"/>
      <c r="JO31" s="81"/>
      <c r="JP31" s="81"/>
      <c r="JQ31" s="81"/>
      <c r="JR31" s="81"/>
      <c r="JS31" s="81"/>
      <c r="JT31" s="81"/>
      <c r="JU31" s="82"/>
      <c r="JV31" s="80">
        <f>データ!DL7</f>
        <v>91.2</v>
      </c>
      <c r="JW31" s="81"/>
      <c r="JX31" s="81"/>
      <c r="JY31" s="81"/>
      <c r="JZ31" s="81"/>
      <c r="KA31" s="81"/>
      <c r="KB31" s="81"/>
      <c r="KC31" s="81"/>
      <c r="KD31" s="81"/>
      <c r="KE31" s="81"/>
      <c r="KF31" s="81"/>
      <c r="KG31" s="81"/>
      <c r="KH31" s="81"/>
      <c r="KI31" s="81"/>
      <c r="KJ31" s="81"/>
      <c r="KK31" s="81"/>
      <c r="KL31" s="81"/>
      <c r="KM31" s="81"/>
      <c r="KN31" s="82"/>
      <c r="KO31" s="80">
        <f>データ!DM7</f>
        <v>87.7</v>
      </c>
      <c r="KP31" s="81"/>
      <c r="KQ31" s="81"/>
      <c r="KR31" s="81"/>
      <c r="KS31" s="81"/>
      <c r="KT31" s="81"/>
      <c r="KU31" s="81"/>
      <c r="KV31" s="81"/>
      <c r="KW31" s="81"/>
      <c r="KX31" s="81"/>
      <c r="KY31" s="81"/>
      <c r="KZ31" s="81"/>
      <c r="LA31" s="81"/>
      <c r="LB31" s="81"/>
      <c r="LC31" s="81"/>
      <c r="LD31" s="81"/>
      <c r="LE31" s="81"/>
      <c r="LF31" s="81"/>
      <c r="LG31" s="82"/>
      <c r="LH31" s="80">
        <f>データ!DN7</f>
        <v>91.2</v>
      </c>
      <c r="LI31" s="81"/>
      <c r="LJ31" s="81"/>
      <c r="LK31" s="81"/>
      <c r="LL31" s="81"/>
      <c r="LM31" s="81"/>
      <c r="LN31" s="81"/>
      <c r="LO31" s="81"/>
      <c r="LP31" s="81"/>
      <c r="LQ31" s="81"/>
      <c r="LR31" s="81"/>
      <c r="LS31" s="81"/>
      <c r="LT31" s="81"/>
      <c r="LU31" s="81"/>
      <c r="LV31" s="81"/>
      <c r="LW31" s="81"/>
      <c r="LX31" s="81"/>
      <c r="LY31" s="81"/>
      <c r="LZ31" s="82"/>
      <c r="MA31" s="80">
        <f>データ!DO7</f>
        <v>86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24.4</v>
      </c>
      <c r="EM52" s="110"/>
      <c r="EN52" s="110"/>
      <c r="EO52" s="110"/>
      <c r="EP52" s="110"/>
      <c r="EQ52" s="110"/>
      <c r="ER52" s="110"/>
      <c r="ES52" s="110"/>
      <c r="ET52" s="110"/>
      <c r="EU52" s="110"/>
      <c r="EV52" s="110"/>
      <c r="EW52" s="110"/>
      <c r="EX52" s="110"/>
      <c r="EY52" s="110"/>
      <c r="EZ52" s="110"/>
      <c r="FA52" s="110"/>
      <c r="FB52" s="110"/>
      <c r="FC52" s="110"/>
      <c r="FD52" s="110"/>
      <c r="FE52" s="110">
        <f>データ!BG7</f>
        <v>29.7</v>
      </c>
      <c r="FF52" s="110"/>
      <c r="FG52" s="110"/>
      <c r="FH52" s="110"/>
      <c r="FI52" s="110"/>
      <c r="FJ52" s="110"/>
      <c r="FK52" s="110"/>
      <c r="FL52" s="110"/>
      <c r="FM52" s="110"/>
      <c r="FN52" s="110"/>
      <c r="FO52" s="110"/>
      <c r="FP52" s="110"/>
      <c r="FQ52" s="110"/>
      <c r="FR52" s="110"/>
      <c r="FS52" s="110"/>
      <c r="FT52" s="110"/>
      <c r="FU52" s="110"/>
      <c r="FV52" s="110"/>
      <c r="FW52" s="110"/>
      <c r="FX52" s="110">
        <f>データ!BH7</f>
        <v>27.2</v>
      </c>
      <c r="FY52" s="110"/>
      <c r="FZ52" s="110"/>
      <c r="GA52" s="110"/>
      <c r="GB52" s="110"/>
      <c r="GC52" s="110"/>
      <c r="GD52" s="110"/>
      <c r="GE52" s="110"/>
      <c r="GF52" s="110"/>
      <c r="GG52" s="110"/>
      <c r="GH52" s="110"/>
      <c r="GI52" s="110"/>
      <c r="GJ52" s="110"/>
      <c r="GK52" s="110"/>
      <c r="GL52" s="110"/>
      <c r="GM52" s="110"/>
      <c r="GN52" s="110"/>
      <c r="GO52" s="110"/>
      <c r="GP52" s="110"/>
      <c r="GQ52" s="110">
        <f>データ!BI7</f>
        <v>29.6</v>
      </c>
      <c r="GR52" s="110"/>
      <c r="GS52" s="110"/>
      <c r="GT52" s="110"/>
      <c r="GU52" s="110"/>
      <c r="GV52" s="110"/>
      <c r="GW52" s="110"/>
      <c r="GX52" s="110"/>
      <c r="GY52" s="110"/>
      <c r="GZ52" s="110"/>
      <c r="HA52" s="110"/>
      <c r="HB52" s="110"/>
      <c r="HC52" s="110"/>
      <c r="HD52" s="110"/>
      <c r="HE52" s="110"/>
      <c r="HF52" s="110"/>
      <c r="HG52" s="110"/>
      <c r="HH52" s="110"/>
      <c r="HI52" s="110"/>
      <c r="HJ52" s="110">
        <f>データ!BJ7</f>
        <v>23.3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723</v>
      </c>
      <c r="JD52" s="109"/>
      <c r="JE52" s="109"/>
      <c r="JF52" s="109"/>
      <c r="JG52" s="109"/>
      <c r="JH52" s="109"/>
      <c r="JI52" s="109"/>
      <c r="JJ52" s="109"/>
      <c r="JK52" s="109"/>
      <c r="JL52" s="109"/>
      <c r="JM52" s="109"/>
      <c r="JN52" s="109"/>
      <c r="JO52" s="109"/>
      <c r="JP52" s="109"/>
      <c r="JQ52" s="109"/>
      <c r="JR52" s="109"/>
      <c r="JS52" s="109"/>
      <c r="JT52" s="109"/>
      <c r="JU52" s="109"/>
      <c r="JV52" s="109">
        <f>データ!BR7</f>
        <v>1038</v>
      </c>
      <c r="JW52" s="109"/>
      <c r="JX52" s="109"/>
      <c r="JY52" s="109"/>
      <c r="JZ52" s="109"/>
      <c r="KA52" s="109"/>
      <c r="KB52" s="109"/>
      <c r="KC52" s="109"/>
      <c r="KD52" s="109"/>
      <c r="KE52" s="109"/>
      <c r="KF52" s="109"/>
      <c r="KG52" s="109"/>
      <c r="KH52" s="109"/>
      <c r="KI52" s="109"/>
      <c r="KJ52" s="109"/>
      <c r="KK52" s="109"/>
      <c r="KL52" s="109"/>
      <c r="KM52" s="109"/>
      <c r="KN52" s="109"/>
      <c r="KO52" s="109">
        <f>データ!BS7</f>
        <v>912</v>
      </c>
      <c r="KP52" s="109"/>
      <c r="KQ52" s="109"/>
      <c r="KR52" s="109"/>
      <c r="KS52" s="109"/>
      <c r="KT52" s="109"/>
      <c r="KU52" s="109"/>
      <c r="KV52" s="109"/>
      <c r="KW52" s="109"/>
      <c r="KX52" s="109"/>
      <c r="KY52" s="109"/>
      <c r="KZ52" s="109"/>
      <c r="LA52" s="109"/>
      <c r="LB52" s="109"/>
      <c r="LC52" s="109"/>
      <c r="LD52" s="109"/>
      <c r="LE52" s="109"/>
      <c r="LF52" s="109"/>
      <c r="LG52" s="109"/>
      <c r="LH52" s="109">
        <f>データ!BT7</f>
        <v>939</v>
      </c>
      <c r="LI52" s="109"/>
      <c r="LJ52" s="109"/>
      <c r="LK52" s="109"/>
      <c r="LL52" s="109"/>
      <c r="LM52" s="109"/>
      <c r="LN52" s="109"/>
      <c r="LO52" s="109"/>
      <c r="LP52" s="109"/>
      <c r="LQ52" s="109"/>
      <c r="LR52" s="109"/>
      <c r="LS52" s="109"/>
      <c r="LT52" s="109"/>
      <c r="LU52" s="109"/>
      <c r="LV52" s="109"/>
      <c r="LW52" s="109"/>
      <c r="LX52" s="109"/>
      <c r="LY52" s="109"/>
      <c r="LZ52" s="109"/>
      <c r="MA52" s="109">
        <f>データ!BU7</f>
        <v>703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22</v>
      </c>
      <c r="V53" s="109"/>
      <c r="W53" s="109"/>
      <c r="X53" s="109"/>
      <c r="Y53" s="109"/>
      <c r="Z53" s="109"/>
      <c r="AA53" s="109"/>
      <c r="AB53" s="109"/>
      <c r="AC53" s="109"/>
      <c r="AD53" s="109"/>
      <c r="AE53" s="109"/>
      <c r="AF53" s="109"/>
      <c r="AG53" s="109"/>
      <c r="AH53" s="109"/>
      <c r="AI53" s="109"/>
      <c r="AJ53" s="109"/>
      <c r="AK53" s="109"/>
      <c r="AL53" s="109"/>
      <c r="AM53" s="109"/>
      <c r="AN53" s="109">
        <f>データ!BA7</f>
        <v>16</v>
      </c>
      <c r="AO53" s="109"/>
      <c r="AP53" s="109"/>
      <c r="AQ53" s="109"/>
      <c r="AR53" s="109"/>
      <c r="AS53" s="109"/>
      <c r="AT53" s="109"/>
      <c r="AU53" s="109"/>
      <c r="AV53" s="109"/>
      <c r="AW53" s="109"/>
      <c r="AX53" s="109"/>
      <c r="AY53" s="109"/>
      <c r="AZ53" s="109"/>
      <c r="BA53" s="109"/>
      <c r="BB53" s="109"/>
      <c r="BC53" s="109"/>
      <c r="BD53" s="109"/>
      <c r="BE53" s="109"/>
      <c r="BF53" s="109"/>
      <c r="BG53" s="109">
        <f>データ!BB7</f>
        <v>21</v>
      </c>
      <c r="BH53" s="109"/>
      <c r="BI53" s="109"/>
      <c r="BJ53" s="109"/>
      <c r="BK53" s="109"/>
      <c r="BL53" s="109"/>
      <c r="BM53" s="109"/>
      <c r="BN53" s="109"/>
      <c r="BO53" s="109"/>
      <c r="BP53" s="109"/>
      <c r="BQ53" s="109"/>
      <c r="BR53" s="109"/>
      <c r="BS53" s="109"/>
      <c r="BT53" s="109"/>
      <c r="BU53" s="109"/>
      <c r="BV53" s="109"/>
      <c r="BW53" s="109"/>
      <c r="BX53" s="109"/>
      <c r="BY53" s="109"/>
      <c r="BZ53" s="109">
        <f>データ!BC7</f>
        <v>17</v>
      </c>
      <c r="CA53" s="109"/>
      <c r="CB53" s="109"/>
      <c r="CC53" s="109"/>
      <c r="CD53" s="109"/>
      <c r="CE53" s="109"/>
      <c r="CF53" s="109"/>
      <c r="CG53" s="109"/>
      <c r="CH53" s="109"/>
      <c r="CI53" s="109"/>
      <c r="CJ53" s="109"/>
      <c r="CK53" s="109"/>
      <c r="CL53" s="109"/>
      <c r="CM53" s="109"/>
      <c r="CN53" s="109"/>
      <c r="CO53" s="109"/>
      <c r="CP53" s="109"/>
      <c r="CQ53" s="109"/>
      <c r="CR53" s="109"/>
      <c r="CS53" s="109">
        <f>データ!BD7</f>
        <v>15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6967</v>
      </c>
      <c r="JD53" s="109"/>
      <c r="JE53" s="109"/>
      <c r="JF53" s="109"/>
      <c r="JG53" s="109"/>
      <c r="JH53" s="109"/>
      <c r="JI53" s="109"/>
      <c r="JJ53" s="109"/>
      <c r="JK53" s="109"/>
      <c r="JL53" s="109"/>
      <c r="JM53" s="109"/>
      <c r="JN53" s="109"/>
      <c r="JO53" s="109"/>
      <c r="JP53" s="109"/>
      <c r="JQ53" s="109"/>
      <c r="JR53" s="109"/>
      <c r="JS53" s="109"/>
      <c r="JT53" s="109"/>
      <c r="JU53" s="109"/>
      <c r="JV53" s="109">
        <f>データ!BW7</f>
        <v>7138</v>
      </c>
      <c r="JW53" s="109"/>
      <c r="JX53" s="109"/>
      <c r="JY53" s="109"/>
      <c r="JZ53" s="109"/>
      <c r="KA53" s="109"/>
      <c r="KB53" s="109"/>
      <c r="KC53" s="109"/>
      <c r="KD53" s="109"/>
      <c r="KE53" s="109"/>
      <c r="KF53" s="109"/>
      <c r="KG53" s="109"/>
      <c r="KH53" s="109"/>
      <c r="KI53" s="109"/>
      <c r="KJ53" s="109"/>
      <c r="KK53" s="109"/>
      <c r="KL53" s="109"/>
      <c r="KM53" s="109"/>
      <c r="KN53" s="109"/>
      <c r="KO53" s="109">
        <f>データ!BX7</f>
        <v>8131</v>
      </c>
      <c r="KP53" s="109"/>
      <c r="KQ53" s="109"/>
      <c r="KR53" s="109"/>
      <c r="KS53" s="109"/>
      <c r="KT53" s="109"/>
      <c r="KU53" s="109"/>
      <c r="KV53" s="109"/>
      <c r="KW53" s="109"/>
      <c r="KX53" s="109"/>
      <c r="KY53" s="109"/>
      <c r="KZ53" s="109"/>
      <c r="LA53" s="109"/>
      <c r="LB53" s="109"/>
      <c r="LC53" s="109"/>
      <c r="LD53" s="109"/>
      <c r="LE53" s="109"/>
      <c r="LF53" s="109"/>
      <c r="LG53" s="109"/>
      <c r="LH53" s="109">
        <f>データ!BY7</f>
        <v>8076</v>
      </c>
      <c r="LI53" s="109"/>
      <c r="LJ53" s="109"/>
      <c r="LK53" s="109"/>
      <c r="LL53" s="109"/>
      <c r="LM53" s="109"/>
      <c r="LN53" s="109"/>
      <c r="LO53" s="109"/>
      <c r="LP53" s="109"/>
      <c r="LQ53" s="109"/>
      <c r="LR53" s="109"/>
      <c r="LS53" s="109"/>
      <c r="LT53" s="109"/>
      <c r="LU53" s="109"/>
      <c r="LV53" s="109"/>
      <c r="LW53" s="109"/>
      <c r="LX53" s="109"/>
      <c r="LY53" s="109"/>
      <c r="LZ53" s="109"/>
      <c r="MA53" s="109">
        <f>データ!BZ7</f>
        <v>8265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6265</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1000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AsQDQ6PsrqJn6y0Hu2ujQXXYEI7niLODKYg6IeqQ9+Fh8y0PQVE46nrnBarWg1vfIjM1RxJUM+mNNMaFShsAog==" saltValue="yKDzyk/E2n2TYZU3P0Nur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42"/>
      <c r="CN5" s="142"/>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99</v>
      </c>
      <c r="B6" s="60">
        <f>B8</f>
        <v>2019</v>
      </c>
      <c r="C6" s="60">
        <f t="shared" ref="C6:X6" si="1">C8</f>
        <v>242161</v>
      </c>
      <c r="D6" s="60">
        <f t="shared" si="1"/>
        <v>47</v>
      </c>
      <c r="E6" s="60">
        <f t="shared" si="1"/>
        <v>14</v>
      </c>
      <c r="F6" s="60">
        <f t="shared" si="1"/>
        <v>0</v>
      </c>
      <c r="G6" s="60">
        <f t="shared" si="1"/>
        <v>4</v>
      </c>
      <c r="H6" s="60" t="str">
        <f>SUBSTITUTE(H8,"　","")</f>
        <v>三重県伊賀市</v>
      </c>
      <c r="I6" s="60" t="str">
        <f t="shared" si="1"/>
        <v>市営柘植駅駐車場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28</v>
      </c>
      <c r="S6" s="62" t="str">
        <f t="shared" si="1"/>
        <v>駅</v>
      </c>
      <c r="T6" s="62" t="str">
        <f t="shared" si="1"/>
        <v>無</v>
      </c>
      <c r="U6" s="63">
        <f t="shared" si="1"/>
        <v>928</v>
      </c>
      <c r="V6" s="63">
        <f t="shared" si="1"/>
        <v>57</v>
      </c>
      <c r="W6" s="63">
        <f t="shared" si="1"/>
        <v>30</v>
      </c>
      <c r="X6" s="62" t="str">
        <f t="shared" si="1"/>
        <v>導入なし</v>
      </c>
      <c r="Y6" s="64">
        <f>IF(Y8="-",NA(),Y8)</f>
        <v>126.8</v>
      </c>
      <c r="Z6" s="64">
        <f t="shared" ref="Z6:AH6" si="2">IF(Z8="-",NA(),Z8)</f>
        <v>138.5</v>
      </c>
      <c r="AA6" s="64">
        <f t="shared" si="2"/>
        <v>132.6</v>
      </c>
      <c r="AB6" s="64">
        <f t="shared" si="2"/>
        <v>134.80000000000001</v>
      </c>
      <c r="AC6" s="64">
        <f t="shared" si="2"/>
        <v>126.8</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24.4</v>
      </c>
      <c r="BG6" s="64">
        <f t="shared" ref="BG6:BO6" si="5">IF(BG8="-",NA(),BG8)</f>
        <v>29.7</v>
      </c>
      <c r="BH6" s="64">
        <f t="shared" si="5"/>
        <v>27.2</v>
      </c>
      <c r="BI6" s="64">
        <f t="shared" si="5"/>
        <v>29.6</v>
      </c>
      <c r="BJ6" s="64">
        <f t="shared" si="5"/>
        <v>23.3</v>
      </c>
      <c r="BK6" s="64">
        <f t="shared" si="5"/>
        <v>38.200000000000003</v>
      </c>
      <c r="BL6" s="64">
        <f t="shared" si="5"/>
        <v>34.6</v>
      </c>
      <c r="BM6" s="64">
        <f t="shared" si="5"/>
        <v>37.6</v>
      </c>
      <c r="BN6" s="64">
        <f t="shared" si="5"/>
        <v>30.2</v>
      </c>
      <c r="BO6" s="64">
        <f t="shared" si="5"/>
        <v>33.9</v>
      </c>
      <c r="BP6" s="61" t="str">
        <f>IF(BP8="-","",IF(BP8="-","【-】","【"&amp;SUBSTITUTE(TEXT(BP8,"#,##0.0"),"-","△")&amp;"】"))</f>
        <v>【20.8】</v>
      </c>
      <c r="BQ6" s="65">
        <f>IF(BQ8="-",NA(),BQ8)</f>
        <v>723</v>
      </c>
      <c r="BR6" s="65">
        <f t="shared" ref="BR6:BZ6" si="6">IF(BR8="-",NA(),BR8)</f>
        <v>1038</v>
      </c>
      <c r="BS6" s="65">
        <f t="shared" si="6"/>
        <v>912</v>
      </c>
      <c r="BT6" s="65">
        <f t="shared" si="6"/>
        <v>939</v>
      </c>
      <c r="BU6" s="65">
        <f t="shared" si="6"/>
        <v>703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100</v>
      </c>
      <c r="CM6" s="63">
        <f t="shared" ref="CM6:CN6" si="7">CM8</f>
        <v>6265</v>
      </c>
      <c r="CN6" s="63">
        <f t="shared" si="7"/>
        <v>1000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82.5</v>
      </c>
      <c r="DL6" s="64">
        <f t="shared" ref="DL6:DT6" si="9">IF(DL8="-",NA(),DL8)</f>
        <v>91.2</v>
      </c>
      <c r="DM6" s="64">
        <f t="shared" si="9"/>
        <v>87.7</v>
      </c>
      <c r="DN6" s="64">
        <f t="shared" si="9"/>
        <v>91.2</v>
      </c>
      <c r="DO6" s="64">
        <f t="shared" si="9"/>
        <v>86</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102</v>
      </c>
      <c r="B7" s="60">
        <f t="shared" ref="B7:X7" si="10">B8</f>
        <v>2019</v>
      </c>
      <c r="C7" s="60">
        <f t="shared" si="10"/>
        <v>242161</v>
      </c>
      <c r="D7" s="60">
        <f t="shared" si="10"/>
        <v>47</v>
      </c>
      <c r="E7" s="60">
        <f t="shared" si="10"/>
        <v>14</v>
      </c>
      <c r="F7" s="60">
        <f t="shared" si="10"/>
        <v>0</v>
      </c>
      <c r="G7" s="60">
        <f t="shared" si="10"/>
        <v>4</v>
      </c>
      <c r="H7" s="60" t="str">
        <f t="shared" si="10"/>
        <v>三重県　伊賀市</v>
      </c>
      <c r="I7" s="60" t="str">
        <f t="shared" si="10"/>
        <v>市営柘植駅駐車場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28</v>
      </c>
      <c r="S7" s="62" t="str">
        <f t="shared" si="10"/>
        <v>駅</v>
      </c>
      <c r="T7" s="62" t="str">
        <f t="shared" si="10"/>
        <v>無</v>
      </c>
      <c r="U7" s="63">
        <f t="shared" si="10"/>
        <v>928</v>
      </c>
      <c r="V7" s="63">
        <f t="shared" si="10"/>
        <v>57</v>
      </c>
      <c r="W7" s="63">
        <f t="shared" si="10"/>
        <v>30</v>
      </c>
      <c r="X7" s="62" t="str">
        <f t="shared" si="10"/>
        <v>導入なし</v>
      </c>
      <c r="Y7" s="64">
        <f>Y8</f>
        <v>126.8</v>
      </c>
      <c r="Z7" s="64">
        <f t="shared" ref="Z7:AH7" si="11">Z8</f>
        <v>138.5</v>
      </c>
      <c r="AA7" s="64">
        <f t="shared" si="11"/>
        <v>132.6</v>
      </c>
      <c r="AB7" s="64">
        <f t="shared" si="11"/>
        <v>134.80000000000001</v>
      </c>
      <c r="AC7" s="64">
        <f t="shared" si="11"/>
        <v>126.8</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24.4</v>
      </c>
      <c r="BG7" s="64">
        <f t="shared" ref="BG7:BO7" si="14">BG8</f>
        <v>29.7</v>
      </c>
      <c r="BH7" s="64">
        <f t="shared" si="14"/>
        <v>27.2</v>
      </c>
      <c r="BI7" s="64">
        <f t="shared" si="14"/>
        <v>29.6</v>
      </c>
      <c r="BJ7" s="64">
        <f t="shared" si="14"/>
        <v>23.3</v>
      </c>
      <c r="BK7" s="64">
        <f t="shared" si="14"/>
        <v>38.200000000000003</v>
      </c>
      <c r="BL7" s="64">
        <f t="shared" si="14"/>
        <v>34.6</v>
      </c>
      <c r="BM7" s="64">
        <f t="shared" si="14"/>
        <v>37.6</v>
      </c>
      <c r="BN7" s="64">
        <f t="shared" si="14"/>
        <v>30.2</v>
      </c>
      <c r="BO7" s="64">
        <f t="shared" si="14"/>
        <v>33.9</v>
      </c>
      <c r="BP7" s="61"/>
      <c r="BQ7" s="65">
        <f>BQ8</f>
        <v>723</v>
      </c>
      <c r="BR7" s="65">
        <f t="shared" ref="BR7:BZ7" si="15">BR8</f>
        <v>1038</v>
      </c>
      <c r="BS7" s="65">
        <f t="shared" si="15"/>
        <v>912</v>
      </c>
      <c r="BT7" s="65">
        <f t="shared" si="15"/>
        <v>939</v>
      </c>
      <c r="BU7" s="65">
        <f t="shared" si="15"/>
        <v>703</v>
      </c>
      <c r="BV7" s="65">
        <f t="shared" si="15"/>
        <v>6967</v>
      </c>
      <c r="BW7" s="65">
        <f t="shared" si="15"/>
        <v>7138</v>
      </c>
      <c r="BX7" s="65">
        <f t="shared" si="15"/>
        <v>8131</v>
      </c>
      <c r="BY7" s="65">
        <f t="shared" si="15"/>
        <v>8076</v>
      </c>
      <c r="BZ7" s="65">
        <f t="shared" si="15"/>
        <v>8265</v>
      </c>
      <c r="CA7" s="63"/>
      <c r="CB7" s="64" t="s">
        <v>103</v>
      </c>
      <c r="CC7" s="64" t="s">
        <v>103</v>
      </c>
      <c r="CD7" s="64" t="s">
        <v>103</v>
      </c>
      <c r="CE7" s="64" t="s">
        <v>103</v>
      </c>
      <c r="CF7" s="64" t="s">
        <v>103</v>
      </c>
      <c r="CG7" s="64" t="s">
        <v>103</v>
      </c>
      <c r="CH7" s="64" t="s">
        <v>103</v>
      </c>
      <c r="CI7" s="64" t="s">
        <v>103</v>
      </c>
      <c r="CJ7" s="64" t="s">
        <v>103</v>
      </c>
      <c r="CK7" s="64" t="s">
        <v>104</v>
      </c>
      <c r="CL7" s="61"/>
      <c r="CM7" s="63">
        <f>CM8</f>
        <v>6265</v>
      </c>
      <c r="CN7" s="63">
        <f>CN8</f>
        <v>1000</v>
      </c>
      <c r="CO7" s="64" t="s">
        <v>103</v>
      </c>
      <c r="CP7" s="64" t="s">
        <v>103</v>
      </c>
      <c r="CQ7" s="64" t="s">
        <v>103</v>
      </c>
      <c r="CR7" s="64" t="s">
        <v>103</v>
      </c>
      <c r="CS7" s="64" t="s">
        <v>103</v>
      </c>
      <c r="CT7" s="64" t="s">
        <v>103</v>
      </c>
      <c r="CU7" s="64" t="s">
        <v>103</v>
      </c>
      <c r="CV7" s="64" t="s">
        <v>103</v>
      </c>
      <c r="CW7" s="64" t="s">
        <v>103</v>
      </c>
      <c r="CX7" s="64" t="s">
        <v>100</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82.5</v>
      </c>
      <c r="DL7" s="64">
        <f t="shared" ref="DL7:DT7" si="17">DL8</f>
        <v>91.2</v>
      </c>
      <c r="DM7" s="64">
        <f t="shared" si="17"/>
        <v>87.7</v>
      </c>
      <c r="DN7" s="64">
        <f t="shared" si="17"/>
        <v>91.2</v>
      </c>
      <c r="DO7" s="64">
        <f t="shared" si="17"/>
        <v>86</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242161</v>
      </c>
      <c r="D8" s="67">
        <v>47</v>
      </c>
      <c r="E8" s="67">
        <v>14</v>
      </c>
      <c r="F8" s="67">
        <v>0</v>
      </c>
      <c r="G8" s="67">
        <v>4</v>
      </c>
      <c r="H8" s="67" t="s">
        <v>105</v>
      </c>
      <c r="I8" s="67" t="s">
        <v>106</v>
      </c>
      <c r="J8" s="67" t="s">
        <v>107</v>
      </c>
      <c r="K8" s="67" t="s">
        <v>108</v>
      </c>
      <c r="L8" s="67" t="s">
        <v>109</v>
      </c>
      <c r="M8" s="67" t="s">
        <v>110</v>
      </c>
      <c r="N8" s="67" t="s">
        <v>111</v>
      </c>
      <c r="O8" s="68" t="s">
        <v>112</v>
      </c>
      <c r="P8" s="69" t="s">
        <v>113</v>
      </c>
      <c r="Q8" s="69" t="s">
        <v>114</v>
      </c>
      <c r="R8" s="70">
        <v>28</v>
      </c>
      <c r="S8" s="69" t="s">
        <v>115</v>
      </c>
      <c r="T8" s="69" t="s">
        <v>116</v>
      </c>
      <c r="U8" s="70">
        <v>928</v>
      </c>
      <c r="V8" s="70">
        <v>57</v>
      </c>
      <c r="W8" s="70">
        <v>30</v>
      </c>
      <c r="X8" s="69" t="s">
        <v>117</v>
      </c>
      <c r="Y8" s="71">
        <v>126.8</v>
      </c>
      <c r="Z8" s="71">
        <v>138.5</v>
      </c>
      <c r="AA8" s="71">
        <v>132.6</v>
      </c>
      <c r="AB8" s="71">
        <v>134.80000000000001</v>
      </c>
      <c r="AC8" s="71">
        <v>126.8</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24.4</v>
      </c>
      <c r="BG8" s="71">
        <v>29.7</v>
      </c>
      <c r="BH8" s="71">
        <v>27.2</v>
      </c>
      <c r="BI8" s="71">
        <v>29.6</v>
      </c>
      <c r="BJ8" s="71">
        <v>23.3</v>
      </c>
      <c r="BK8" s="71">
        <v>38.200000000000003</v>
      </c>
      <c r="BL8" s="71">
        <v>34.6</v>
      </c>
      <c r="BM8" s="71">
        <v>37.6</v>
      </c>
      <c r="BN8" s="71">
        <v>30.2</v>
      </c>
      <c r="BO8" s="71">
        <v>33.9</v>
      </c>
      <c r="BP8" s="68">
        <v>20.8</v>
      </c>
      <c r="BQ8" s="72">
        <v>723</v>
      </c>
      <c r="BR8" s="72">
        <v>1038</v>
      </c>
      <c r="BS8" s="72">
        <v>912</v>
      </c>
      <c r="BT8" s="73">
        <v>939</v>
      </c>
      <c r="BU8" s="73">
        <v>703</v>
      </c>
      <c r="BV8" s="72">
        <v>6967</v>
      </c>
      <c r="BW8" s="72">
        <v>7138</v>
      </c>
      <c r="BX8" s="72">
        <v>8131</v>
      </c>
      <c r="BY8" s="72">
        <v>8076</v>
      </c>
      <c r="BZ8" s="72">
        <v>8265</v>
      </c>
      <c r="CA8" s="70">
        <v>14290</v>
      </c>
      <c r="CB8" s="71" t="s">
        <v>109</v>
      </c>
      <c r="CC8" s="71" t="s">
        <v>109</v>
      </c>
      <c r="CD8" s="71" t="s">
        <v>109</v>
      </c>
      <c r="CE8" s="71" t="s">
        <v>109</v>
      </c>
      <c r="CF8" s="71" t="s">
        <v>109</v>
      </c>
      <c r="CG8" s="71" t="s">
        <v>109</v>
      </c>
      <c r="CH8" s="71" t="s">
        <v>109</v>
      </c>
      <c r="CI8" s="71" t="s">
        <v>109</v>
      </c>
      <c r="CJ8" s="71" t="s">
        <v>109</v>
      </c>
      <c r="CK8" s="71" t="s">
        <v>109</v>
      </c>
      <c r="CL8" s="68" t="s">
        <v>109</v>
      </c>
      <c r="CM8" s="70">
        <v>6265</v>
      </c>
      <c r="CN8" s="70">
        <v>1000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70.5</v>
      </c>
      <c r="DF8" s="71">
        <v>59.2</v>
      </c>
      <c r="DG8" s="71">
        <v>62.4</v>
      </c>
      <c r="DH8" s="71">
        <v>83.1</v>
      </c>
      <c r="DI8" s="71">
        <v>54.7</v>
      </c>
      <c r="DJ8" s="68">
        <v>425.4</v>
      </c>
      <c r="DK8" s="71">
        <v>82.5</v>
      </c>
      <c r="DL8" s="71">
        <v>91.2</v>
      </c>
      <c r="DM8" s="71">
        <v>87.7</v>
      </c>
      <c r="DN8" s="71">
        <v>91.2</v>
      </c>
      <c r="DO8" s="71">
        <v>86</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2020-12-04T03:33:08Z</dcterms:created>
  <dcterms:modified xsi:type="dcterms:W3CDTF">2021-02-01T02:31:39Z</dcterms:modified>
  <cp:category/>
</cp:coreProperties>
</file>