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v0002\財政課\01全員共用\令和２年度\通知・照会・雑文書等\030112_公営企業に係る経営比較分析表（令和元年度決算）の分析等について\05_伊賀市回答\【伊賀市・下水道事業】経営比較分析表\"/>
    </mc:Choice>
  </mc:AlternateContent>
  <workbookProtection workbookAlgorithmName="SHA-512" workbookHashValue="yxjj1iAB/vHNjQ+E9W/IJI/r4U5jaOMlJdwvniSZOybVialkLt74l899NRy4cMb3C22rrWFpw1om8mC5g6jZ2g==" workbookSaltValue="2/toMjadzXIJjAZ1kTVvF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<sst xmlns="http://schemas.openxmlformats.org/spreadsheetml/2006/main" count="289" uniqueCount="116">
  <si>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</si>
  <si>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</si>
  <si>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</si>
  <si>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</si>
  <si>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</si>
  <si>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</si>
  <si>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</si>
  <si>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</si>
  <si>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</si>
  <si>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</si>
  <si>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</si>
  <si>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</si>
  <si>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</si>
  <si>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</si>
  <si>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</si>
  <si>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</si>
  <si>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</si>
  <si>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</si>
  <si>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</si>
  <si>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</si>
  <si>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</si>
  <si>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</si>
  <si>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</si>
  <si>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</si>
  <si>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</si>
  <si>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</si>
  <si>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</si>
  <si>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</si>
  <si>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</si>
  <si>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</si>
  <si>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</si>
  <si>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</si>
  <si>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</si>
  <si>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</si>
  <si>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</si>
  <si>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</si>
  <si>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</si>
  <si>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</si>
  <si>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</si>
  <si>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</si>
  <si>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</si>
  <si>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</si>
  <si>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</si>
  <si>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</si>
  <si>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</si>
  <si>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</si>
  <si>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</si>
  <si>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</si>
  <si>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</si>
  <si>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</si>
  <si>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</si>
  <si>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</si>
  <si>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</si>
  <si>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</si>
  <si>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</si>
  <si>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</si>
  <si>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</si>
  <si>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</si>
  <si>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</si>
  <si>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</si>
  <si>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</si>
  <si>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</si>
  <si>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</si>
  <si>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</si>
  <si>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</si>
  <si>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</si>
  <si>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</si>
  <si>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</si>
  <si>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</si>
  <si>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</si>
  <si>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</si>
  <si>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</si>
  <si>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</si>
  <si>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</si>
  <si>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</si>
  <si>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</si>
  <si>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</si>
  <si>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</si>
  <si>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</si>
  <si>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</si>
  <si>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</si>
  <si>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</si>
  <si>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</si>
  <si>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</si>
  <si>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</si>
  <si>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</si>
  <si>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</si>
  <si>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</si>
  <si>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</si>
  <si>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</si>
  <si>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</si>
  <si>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</si>
  <si>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</si>
  <si>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</si>
  <si>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</si>
  <si>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伊賀市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</si>
  <si>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</si>
  <si>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</si>
  <si>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</si>
  <si>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</si>
  <si>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</si>
  <si>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</si>
  <si>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</si>
  <si>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</si>
  <si>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</si>
  <si>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</si>
  <si>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</si>
  <si>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</si>
  <si>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</si>
  <si>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</si>
  <si>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</si>
  <si>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</si>
  <si>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</si>
  <si>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経常収支比率は黒字だが、一般会計繰入金に依存しており、使用料収入で汚水処理費が賄えていない状況である。
　当該事業は青山地域の一部のみで実施されており、今後面的に拡大する予定が無いため、既存施設の維持管理が主体となるが、設備の老朽化に伴い修繕等に係る経費の増加が見込まれることから、経営は厳しさを増すものと予想される。
　このため、安定的な事業運営に向けた経営基盤強化と財政マネジメントの向上のため、伊賀市下水道事業経営戦略に基づき、本年度に着手した使用料の見直し検討等の取り組みを引き続き進めていく。</t>
    <rPh sb="1" eb="3">
      <t>ケイジョウ</t>
    </rPh>
    <rPh sb="3" eb="5">
      <t>シュウシ</t>
    </rPh>
    <rPh sb="5" eb="7">
      <t>ヒリツ</t>
    </rPh>
    <rPh sb="8" eb="9">
      <t>クロ</t>
    </rPh>
    <rPh sb="9" eb="10">
      <t>ジ</t>
    </rPh>
    <rPh sb="13" eb="15">
      <t>イッパン</t>
    </rPh>
    <rPh sb="15" eb="17">
      <t>カイケイ</t>
    </rPh>
    <rPh sb="17" eb="19">
      <t>クリイレ</t>
    </rPh>
    <rPh sb="19" eb="20">
      <t>キン</t>
    </rPh>
    <rPh sb="21" eb="23">
      <t>イゾン</t>
    </rPh>
    <rPh sb="28" eb="31">
      <t>シヨウリョウ</t>
    </rPh>
    <rPh sb="31" eb="33">
      <t>シュウニュウ</t>
    </rPh>
    <rPh sb="34" eb="36">
      <t>オスイ</t>
    </rPh>
    <rPh sb="36" eb="38">
      <t>ショリ</t>
    </rPh>
    <rPh sb="38" eb="39">
      <t>ヒ</t>
    </rPh>
    <rPh sb="40" eb="41">
      <t>マカナ</t>
    </rPh>
    <rPh sb="46" eb="48">
      <t>ジョウキョウ</t>
    </rPh>
    <rPh sb="54" eb="56">
      <t>トウガイ</t>
    </rPh>
    <rPh sb="56" eb="58">
      <t>ジギョウ</t>
    </rPh>
    <rPh sb="59" eb="61">
      <t>アオヤマ</t>
    </rPh>
    <rPh sb="61" eb="63">
      <t>チイキ</t>
    </rPh>
    <rPh sb="64" eb="66">
      <t>イチブ</t>
    </rPh>
    <rPh sb="69" eb="71">
      <t>ジッシ</t>
    </rPh>
    <rPh sb="77" eb="79">
      <t>コンゴ</t>
    </rPh>
    <rPh sb="79" eb="81">
      <t>メンテキ</t>
    </rPh>
    <rPh sb="82" eb="84">
      <t>カクダイ</t>
    </rPh>
    <rPh sb="86" eb="88">
      <t>ヨテイ</t>
    </rPh>
    <rPh sb="89" eb="90">
      <t>ナ</t>
    </rPh>
    <rPh sb="94" eb="96">
      <t>キソン</t>
    </rPh>
    <rPh sb="96" eb="98">
      <t>シセツ</t>
    </rPh>
    <rPh sb="99" eb="101">
      <t>イジ</t>
    </rPh>
    <rPh sb="101" eb="103">
      <t>カンリ</t>
    </rPh>
    <rPh sb="104" eb="106">
      <t>シュタイ</t>
    </rPh>
    <rPh sb="111" eb="113">
      <t>セツビ</t>
    </rPh>
    <rPh sb="114" eb="117">
      <t>ロウキュウカ</t>
    </rPh>
    <rPh sb="118" eb="119">
      <t>トモナ</t>
    </rPh>
    <rPh sb="120" eb="122">
      <t>シュウゼン</t>
    </rPh>
    <rPh sb="122" eb="123">
      <t>トウ</t>
    </rPh>
    <rPh sb="124" eb="125">
      <t>カカ</t>
    </rPh>
    <rPh sb="126" eb="128">
      <t>ケイヒ</t>
    </rPh>
    <rPh sb="129" eb="131">
      <t>ゾウカ</t>
    </rPh>
    <rPh sb="132" eb="134">
      <t>ミコ</t>
    </rPh>
    <rPh sb="142" eb="144">
      <t>ケイエイ</t>
    </rPh>
    <rPh sb="145" eb="146">
      <t>キビ</t>
    </rPh>
    <rPh sb="149" eb="150">
      <t>マ</t>
    </rPh>
    <rPh sb="154" eb="156">
      <t>ヨソウ</t>
    </rPh>
    <rPh sb="167" eb="170">
      <t>アンテイテキ</t>
    </rPh>
    <rPh sb="171" eb="173">
      <t>ジギョウ</t>
    </rPh>
    <rPh sb="173" eb="175">
      <t>ウンエイ</t>
    </rPh>
    <rPh sb="176" eb="177">
      <t>ム</t>
    </rPh>
    <rPh sb="179" eb="181">
      <t>ケイエイ</t>
    </rPh>
    <rPh sb="181" eb="183">
      <t>キバン</t>
    </rPh>
    <rPh sb="183" eb="185">
      <t>キョウカ</t>
    </rPh>
    <rPh sb="186" eb="188">
      <t>ザイセイ</t>
    </rPh>
    <rPh sb="195" eb="197">
      <t>コウジョウ</t>
    </rPh>
    <rPh sb="201" eb="204">
      <t>イガシ</t>
    </rPh>
    <rPh sb="204" eb="207">
      <t>ゲスイドウ</t>
    </rPh>
    <rPh sb="207" eb="209">
      <t>ジギョウ</t>
    </rPh>
    <rPh sb="209" eb="211">
      <t>ケイエイ</t>
    </rPh>
    <rPh sb="211" eb="213">
      <t>センリャク</t>
    </rPh>
    <rPh sb="214" eb="215">
      <t>モト</t>
    </rPh>
    <rPh sb="218" eb="221">
      <t>ホンネンド</t>
    </rPh>
    <rPh sb="222" eb="224">
      <t>チャクシュ</t>
    </rPh>
    <rPh sb="226" eb="229">
      <t>シヨウリョウ</t>
    </rPh>
    <rPh sb="230" eb="232">
      <t>ミナオ</t>
    </rPh>
    <rPh sb="233" eb="235">
      <t>ケントウ</t>
    </rPh>
    <rPh sb="235" eb="236">
      <t>トウ</t>
    </rPh>
    <rPh sb="237" eb="238">
      <t>ト</t>
    </rPh>
    <rPh sb="239" eb="240">
      <t>ク</t>
    </rPh>
    <rPh sb="242" eb="243">
      <t>ヒ</t>
    </rPh>
    <rPh sb="244" eb="245">
      <t>ツヅ</t>
    </rPh>
    <rPh sb="246" eb="247">
      <t>スス</t>
    </rPh>
    <phoneticPr fontId="4"/>
  </si>
  <si>
    <t>　現在、約240基の市町村設置型合併浄化槽を設置管理しており、資産の老朽化度合を示す有形固定資産減価償却率は類似団体平均値より低い値であるが、最も古いもので供用開始から15年以上が経過しており、設備の老朽化が進んでいることから、保守点検結果に基づき必要な修繕を行っていく必要がある。</t>
    <rPh sb="1" eb="3">
      <t>ゲンザイ</t>
    </rPh>
    <rPh sb="4" eb="5">
      <t>ヤク</t>
    </rPh>
    <rPh sb="8" eb="9">
      <t>キ</t>
    </rPh>
    <rPh sb="10" eb="13">
      <t>シチョウソン</t>
    </rPh>
    <rPh sb="13" eb="16">
      <t>セッチガタ</t>
    </rPh>
    <rPh sb="16" eb="18">
      <t>ガッペイ</t>
    </rPh>
    <rPh sb="18" eb="21">
      <t>ジョウカソウ</t>
    </rPh>
    <rPh sb="22" eb="24">
      <t>セッチ</t>
    </rPh>
    <rPh sb="24" eb="26">
      <t>カンリ</t>
    </rPh>
    <rPh sb="31" eb="33">
      <t>シサン</t>
    </rPh>
    <rPh sb="34" eb="37">
      <t>ロウキュウカ</t>
    </rPh>
    <rPh sb="37" eb="39">
      <t>ドア</t>
    </rPh>
    <rPh sb="40" eb="41">
      <t>シメ</t>
    </rPh>
    <rPh sb="73" eb="74">
      <t>フル</t>
    </rPh>
    <rPh sb="78" eb="80">
      <t>キョウヨウ</t>
    </rPh>
    <rPh sb="80" eb="82">
      <t>カイシ</t>
    </rPh>
    <rPh sb="86" eb="87">
      <t>ネン</t>
    </rPh>
    <rPh sb="87" eb="89">
      <t>イジョウ</t>
    </rPh>
    <rPh sb="90" eb="92">
      <t>ケイカ</t>
    </rPh>
    <rPh sb="97" eb="99">
      <t>セツビ</t>
    </rPh>
    <rPh sb="100" eb="103">
      <t>ロウキュウカ</t>
    </rPh>
    <rPh sb="104" eb="105">
      <t>スス</t>
    </rPh>
    <rPh sb="114" eb="116">
      <t>ホシュ</t>
    </rPh>
    <rPh sb="116" eb="118">
      <t>テンケン</t>
    </rPh>
    <rPh sb="118" eb="120">
      <t>ケッカ</t>
    </rPh>
    <rPh sb="121" eb="122">
      <t>モト</t>
    </rPh>
    <rPh sb="124" eb="126">
      <t>ヒツヨウ</t>
    </rPh>
    <rPh sb="127" eb="129">
      <t>シュウゼン</t>
    </rPh>
    <rPh sb="130" eb="131">
      <t>オコナ</t>
    </rPh>
    <rPh sb="135" eb="137">
      <t>ヒツヨウ</t>
    </rPh>
    <phoneticPr fontId="4"/>
  </si>
  <si>
    <t>　経常収支比率は100％以上であり、単年度収支としては黒字を維持しているが、実態は一般会計繰入金に大きく依存している。
　企業債残高対事業規模比率については、今後事業の面的拡大の計画は無いことから、引き続き低減傾向で推移していくと考えられる。
　経費回収率については、類似団体平均値よりは高いものの、汚水処理費が使用料により賄われていないため、使用料の適正化を図っていく必要がある。
　施設利用率については、類似団体平均値よりやや低い値で推移しているが、実際の処理水量より大規模な能力を有する処理槽を使用している世帯が多いこと等により、低い数値に留まる傾向にある。
　</t>
    <rPh sb="12" eb="14">
      <t>イジョウ</t>
    </rPh>
    <rPh sb="18" eb="21">
      <t>タンネンド</t>
    </rPh>
    <rPh sb="21" eb="23">
      <t>シュウシ</t>
    </rPh>
    <rPh sb="27" eb="29">
      <t>クロジ</t>
    </rPh>
    <rPh sb="30" eb="32">
      <t>イジ</t>
    </rPh>
    <rPh sb="38" eb="40">
      <t>ジッタイ</t>
    </rPh>
    <rPh sb="41" eb="43">
      <t>イッパン</t>
    </rPh>
    <rPh sb="43" eb="45">
      <t>カイケイ</t>
    </rPh>
    <rPh sb="45" eb="47">
      <t>クリイレ</t>
    </rPh>
    <rPh sb="47" eb="48">
      <t>キン</t>
    </rPh>
    <rPh sb="49" eb="50">
      <t>オオ</t>
    </rPh>
    <rPh sb="52" eb="54">
      <t>イゾン</t>
    </rPh>
    <rPh sb="61" eb="63">
      <t>キギョウ</t>
    </rPh>
    <rPh sb="63" eb="64">
      <t>サイ</t>
    </rPh>
    <rPh sb="64" eb="66">
      <t>ザンダカ</t>
    </rPh>
    <rPh sb="66" eb="67">
      <t>タイ</t>
    </rPh>
    <rPh sb="67" eb="69">
      <t>ジギョウ</t>
    </rPh>
    <rPh sb="69" eb="71">
      <t>キボ</t>
    </rPh>
    <rPh sb="71" eb="73">
      <t>ヒリツ</t>
    </rPh>
    <rPh sb="79" eb="81">
      <t>コンゴ</t>
    </rPh>
    <rPh sb="81" eb="83">
      <t>ジギョウ</t>
    </rPh>
    <rPh sb="84" eb="86">
      <t>メンテキ</t>
    </rPh>
    <rPh sb="86" eb="88">
      <t>カクダイ</t>
    </rPh>
    <rPh sb="89" eb="91">
      <t>ケイカク</t>
    </rPh>
    <rPh sb="92" eb="93">
      <t>ナ</t>
    </rPh>
    <rPh sb="99" eb="100">
      <t>ヒ</t>
    </rPh>
    <rPh sb="101" eb="102">
      <t>ツヅ</t>
    </rPh>
    <rPh sb="103" eb="105">
      <t>テイゲン</t>
    </rPh>
    <rPh sb="105" eb="107">
      <t>ケイコウ</t>
    </rPh>
    <rPh sb="108" eb="110">
      <t>スイイ</t>
    </rPh>
    <rPh sb="115" eb="116">
      <t>カンガ</t>
    </rPh>
    <rPh sb="172" eb="175">
      <t>シヨウリョウ</t>
    </rPh>
    <rPh sb="176" eb="179">
      <t>テキセイカ</t>
    </rPh>
    <rPh sb="180" eb="181">
      <t>ハカ</t>
    </rPh>
    <rPh sb="185" eb="187">
      <t>ヒツヨウ</t>
    </rPh>
    <rPh sb="215" eb="216">
      <t>ヒク</t>
    </rPh>
    <rPh sb="217" eb="218">
      <t>アタイ</t>
    </rPh>
    <rPh sb="219" eb="221">
      <t>スイイ</t>
    </rPh>
    <rPh sb="227" eb="229">
      <t>ジッサイ</t>
    </rPh>
    <rPh sb="230" eb="232">
      <t>ショリ</t>
    </rPh>
    <rPh sb="232" eb="234">
      <t>スイリョウ</t>
    </rPh>
    <rPh sb="236" eb="239">
      <t>ダイキボ</t>
    </rPh>
    <rPh sb="240" eb="242">
      <t>ノウリョク</t>
    </rPh>
    <rPh sb="243" eb="244">
      <t>ユウ</t>
    </rPh>
    <rPh sb="246" eb="248">
      <t>ショリ</t>
    </rPh>
    <rPh sb="248" eb="249">
      <t>ソウ</t>
    </rPh>
    <rPh sb="250" eb="252">
      <t>シヨウ</t>
    </rPh>
    <rPh sb="256" eb="258">
      <t>セタイ</t>
    </rPh>
    <rPh sb="259" eb="260">
      <t>オオ</t>
    </rPh>
    <rPh sb="263" eb="264">
      <t>トウ</t>
    </rPh>
    <rPh sb="268" eb="269">
      <t>ヒク</t>
    </rPh>
    <rPh sb="270" eb="272">
      <t>スウチ</t>
    </rPh>
    <rPh sb="273" eb="274">
      <t>トド</t>
    </rPh>
    <rPh sb="276" eb="278">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</si>
</sst>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Border="1" applyAlignment="1">
      <alignment horizontal="left" vertical="center"/>
    </xf>
    <xf numFmtId="0" fontId="12" fillId="0" borderId="7" xfId="0" applyFont="1" applyFill="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11-475D-AD72-8BE17655430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11-475D-AD72-8BE17655430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52.11</c:v>
                </c:pt>
                <c:pt idx="3">
                  <c:v>52.11</c:v>
                </c:pt>
                <c:pt idx="4">
                  <c:v>52.11</c:v>
                </c:pt>
              </c:numCache>
            </c:numRef>
          </c:val>
          <c:extLst>
            <c:ext xmlns:c16="http://schemas.microsoft.com/office/drawing/2014/chart" uri="{C3380CC4-5D6E-409C-BE32-E72D297353CC}">
              <c16:uniqueId val="{00000000-A5E3-447D-A09C-672B1F5F325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57.22</c:v>
                </c:pt>
                <c:pt idx="3">
                  <c:v>54.93</c:v>
                </c:pt>
                <c:pt idx="4">
                  <c:v>59.64</c:v>
                </c:pt>
              </c:numCache>
            </c:numRef>
          </c:val>
          <c:smooth val="0"/>
          <c:extLst>
            <c:ext xmlns:c16="http://schemas.microsoft.com/office/drawing/2014/chart" uri="{C3380CC4-5D6E-409C-BE32-E72D297353CC}">
              <c16:uniqueId val="{00000001-A5E3-447D-A09C-672B1F5F325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8E24-4CEF-9443-068FD6578BD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67.290000000000006</c:v>
                </c:pt>
                <c:pt idx="3">
                  <c:v>65.569999999999993</c:v>
                </c:pt>
                <c:pt idx="4">
                  <c:v>90.63</c:v>
                </c:pt>
              </c:numCache>
            </c:numRef>
          </c:val>
          <c:smooth val="0"/>
          <c:extLst>
            <c:ext xmlns:c16="http://schemas.microsoft.com/office/drawing/2014/chart" uri="{C3380CC4-5D6E-409C-BE32-E72D297353CC}">
              <c16:uniqueId val="{00000001-8E24-4CEF-9443-068FD6578BD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105.75</c:v>
                </c:pt>
                <c:pt idx="3">
                  <c:v>101.2</c:v>
                </c:pt>
                <c:pt idx="4">
                  <c:v>104.16</c:v>
                </c:pt>
              </c:numCache>
            </c:numRef>
          </c:val>
          <c:extLst>
            <c:ext xmlns:c16="http://schemas.microsoft.com/office/drawing/2014/chart" uri="{C3380CC4-5D6E-409C-BE32-E72D297353CC}">
              <c16:uniqueId val="{00000000-4831-4591-8965-73D65FFA31B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93.44</c:v>
                </c:pt>
                <c:pt idx="3">
                  <c:v>90.02</c:v>
                </c:pt>
                <c:pt idx="4">
                  <c:v>96.05</c:v>
                </c:pt>
              </c:numCache>
            </c:numRef>
          </c:val>
          <c:smooth val="0"/>
          <c:extLst>
            <c:ext xmlns:c16="http://schemas.microsoft.com/office/drawing/2014/chart" uri="{C3380CC4-5D6E-409C-BE32-E72D297353CC}">
              <c16:uniqueId val="{00000001-4831-4591-8965-73D65FFA31B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4.83</c:v>
                </c:pt>
                <c:pt idx="3">
                  <c:v>9.65</c:v>
                </c:pt>
                <c:pt idx="4">
                  <c:v>14.48</c:v>
                </c:pt>
              </c:numCache>
            </c:numRef>
          </c:val>
          <c:extLst>
            <c:ext xmlns:c16="http://schemas.microsoft.com/office/drawing/2014/chart" uri="{C3380CC4-5D6E-409C-BE32-E72D297353CC}">
              <c16:uniqueId val="{00000000-258D-44E1-833F-A3CA149A9F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16.420000000000002</c:v>
                </c:pt>
                <c:pt idx="3">
                  <c:v>16.41</c:v>
                </c:pt>
                <c:pt idx="4">
                  <c:v>23.76</c:v>
                </c:pt>
              </c:numCache>
            </c:numRef>
          </c:val>
          <c:smooth val="0"/>
          <c:extLst>
            <c:ext xmlns:c16="http://schemas.microsoft.com/office/drawing/2014/chart" uri="{C3380CC4-5D6E-409C-BE32-E72D297353CC}">
              <c16:uniqueId val="{00000001-258D-44E1-833F-A3CA149A9F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520-425A-8A3E-2B440F3B9FF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520-425A-8A3E-2B440F3B9FF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5.0999999999999996</c:v>
                </c:pt>
                <c:pt idx="3" formatCode="#,##0.00;&quot;△&quot;#,##0.00">
                  <c:v>0</c:v>
                </c:pt>
                <c:pt idx="4" formatCode="#,##0.00;&quot;△&quot;#,##0.00">
                  <c:v>0</c:v>
                </c:pt>
              </c:numCache>
            </c:numRef>
          </c:val>
          <c:extLst>
            <c:ext xmlns:c16="http://schemas.microsoft.com/office/drawing/2014/chart" uri="{C3380CC4-5D6E-409C-BE32-E72D297353CC}">
              <c16:uniqueId val="{00000000-9817-42FC-9C48-A305FA79FA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123.58</c:v>
                </c:pt>
                <c:pt idx="3">
                  <c:v>221.28</c:v>
                </c:pt>
                <c:pt idx="4">
                  <c:v>123.82</c:v>
                </c:pt>
              </c:numCache>
            </c:numRef>
          </c:val>
          <c:smooth val="0"/>
          <c:extLst>
            <c:ext xmlns:c16="http://schemas.microsoft.com/office/drawing/2014/chart" uri="{C3380CC4-5D6E-409C-BE32-E72D297353CC}">
              <c16:uniqueId val="{00000001-9817-42FC-9C48-A305FA79FA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757.19</c:v>
                </c:pt>
                <c:pt idx="3">
                  <c:v>638.80999999999995</c:v>
                </c:pt>
                <c:pt idx="4">
                  <c:v>311.92</c:v>
                </c:pt>
              </c:numCache>
            </c:numRef>
          </c:val>
          <c:extLst>
            <c:ext xmlns:c16="http://schemas.microsoft.com/office/drawing/2014/chart" uri="{C3380CC4-5D6E-409C-BE32-E72D297353CC}">
              <c16:uniqueId val="{00000000-A205-460E-B79A-4256DD19C7A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172.39</c:v>
                </c:pt>
                <c:pt idx="3">
                  <c:v>113.42</c:v>
                </c:pt>
                <c:pt idx="4">
                  <c:v>89.72</c:v>
                </c:pt>
              </c:numCache>
            </c:numRef>
          </c:val>
          <c:smooth val="0"/>
          <c:extLst>
            <c:ext xmlns:c16="http://schemas.microsoft.com/office/drawing/2014/chart" uri="{C3380CC4-5D6E-409C-BE32-E72D297353CC}">
              <c16:uniqueId val="{00000001-A205-460E-B79A-4256DD19C7A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167.29</c:v>
                </c:pt>
                <c:pt idx="3">
                  <c:v>161.72999999999999</c:v>
                </c:pt>
                <c:pt idx="4">
                  <c:v>155.35</c:v>
                </c:pt>
              </c:numCache>
            </c:numRef>
          </c:val>
          <c:extLst>
            <c:ext xmlns:c16="http://schemas.microsoft.com/office/drawing/2014/chart" uri="{C3380CC4-5D6E-409C-BE32-E72D297353CC}">
              <c16:uniqueId val="{00000000-D92E-4FB8-8A4E-C1346EC4FD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407.42</c:v>
                </c:pt>
                <c:pt idx="3">
                  <c:v>386.46</c:v>
                </c:pt>
                <c:pt idx="4">
                  <c:v>270.57</c:v>
                </c:pt>
              </c:numCache>
            </c:numRef>
          </c:val>
          <c:smooth val="0"/>
          <c:extLst>
            <c:ext xmlns:c16="http://schemas.microsoft.com/office/drawing/2014/chart" uri="{C3380CC4-5D6E-409C-BE32-E72D297353CC}">
              <c16:uniqueId val="{00000001-D92E-4FB8-8A4E-C1346EC4FD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73.37</c:v>
                </c:pt>
                <c:pt idx="3">
                  <c:v>67.48</c:v>
                </c:pt>
                <c:pt idx="4">
                  <c:v>70.78</c:v>
                </c:pt>
              </c:numCache>
            </c:numRef>
          </c:val>
          <c:extLst>
            <c:ext xmlns:c16="http://schemas.microsoft.com/office/drawing/2014/chart" uri="{C3380CC4-5D6E-409C-BE32-E72D297353CC}">
              <c16:uniqueId val="{00000000-3923-4031-9B71-B2D1E993BAE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55.85</c:v>
                </c:pt>
                <c:pt idx="4">
                  <c:v>62.5</c:v>
                </c:pt>
              </c:numCache>
            </c:numRef>
          </c:val>
          <c:smooth val="0"/>
          <c:extLst>
            <c:ext xmlns:c16="http://schemas.microsoft.com/office/drawing/2014/chart" uri="{C3380CC4-5D6E-409C-BE32-E72D297353CC}">
              <c16:uniqueId val="{00000001-3923-4031-9B71-B2D1E993BAE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408.42</c:v>
                </c:pt>
                <c:pt idx="3">
                  <c:v>440</c:v>
                </c:pt>
                <c:pt idx="4">
                  <c:v>417.07</c:v>
                </c:pt>
              </c:numCache>
            </c:numRef>
          </c:val>
          <c:extLst>
            <c:ext xmlns:c16="http://schemas.microsoft.com/office/drawing/2014/chart" uri="{C3380CC4-5D6E-409C-BE32-E72D297353CC}">
              <c16:uniqueId val="{00000000-5278-4D84-A4D6-5262D5E30BA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286.86</c:v>
                </c:pt>
                <c:pt idx="3">
                  <c:v>287.91000000000003</c:v>
                </c:pt>
                <c:pt idx="4">
                  <c:v>269.33</c:v>
                </c:pt>
              </c:numCache>
            </c:numRef>
          </c:val>
          <c:smooth val="0"/>
          <c:extLst>
            <c:ext xmlns:c16="http://schemas.microsoft.com/office/drawing/2014/chart" uri="{C3380CC4-5D6E-409C-BE32-E72D297353CC}">
              <c16:uniqueId val="{00000001-5278-4D84-A4D6-5262D5E30BA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【144.21】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【103.18】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Q10" zoomScaleNormal="100" workbookViewId="0">
      <selection activeCell="CD18" sqref="CD1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伊賀市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自治体職員</v>
      </c>
      <c r="AE8" s="73"/>
      <c r="AF8" s="73"/>
      <c r="AG8" s="73"/>
      <c r="AH8" s="73"/>
      <c r="AI8" s="73"/>
      <c r="AJ8" s="73"/>
      <c r="AK8" s="3"/>
      <c r="AL8" s="69">
        <f>データ!S6</f>
        <v>91230</v>
      </c>
      <c r="AM8" s="69"/>
      <c r="AN8" s="69"/>
      <c r="AO8" s="69"/>
      <c r="AP8" s="69"/>
      <c r="AQ8" s="69"/>
      <c r="AR8" s="69"/>
      <c r="AS8" s="69"/>
      <c r="AT8" s="68">
        <f>データ!T6</f>
        <v>558.23</v>
      </c>
      <c r="AU8" s="68"/>
      <c r="AV8" s="68"/>
      <c r="AW8" s="68"/>
      <c r="AX8" s="68"/>
      <c r="AY8" s="68"/>
      <c r="AZ8" s="68"/>
      <c r="BA8" s="68"/>
      <c r="BB8" s="68">
        <f>データ!U6</f>
        <v>163.43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42.03</v>
      </c>
      <c r="J10" s="68"/>
      <c r="K10" s="68"/>
      <c r="L10" s="68"/>
      <c r="M10" s="68"/>
      <c r="N10" s="68"/>
      <c r="O10" s="68"/>
      <c r="P10" s="68">
        <f>データ!P6</f>
        <v>0.75</v>
      </c>
      <c r="Q10" s="68"/>
      <c r="R10" s="68"/>
      <c r="S10" s="68"/>
      <c r="T10" s="68"/>
      <c r="U10" s="68"/>
      <c r="V10" s="68"/>
      <c r="W10" s="68">
        <f>データ!Q6</f>
        <v>100</v>
      </c>
      <c r="X10" s="68"/>
      <c r="Y10" s="68"/>
      <c r="Z10" s="68"/>
      <c r="AA10" s="68"/>
      <c r="AB10" s="68"/>
      <c r="AC10" s="68"/>
      <c r="AD10" s="69">
        <f>データ!R6</f>
        <v>5500</v>
      </c>
      <c r="AE10" s="69"/>
      <c r="AF10" s="69"/>
      <c r="AG10" s="69"/>
      <c r="AH10" s="69"/>
      <c r="AI10" s="69"/>
      <c r="AJ10" s="69"/>
      <c r="AK10" s="2"/>
      <c r="AL10" s="69">
        <f>データ!V6</f>
        <v>678</v>
      </c>
      <c r="AM10" s="69"/>
      <c r="AN10" s="69"/>
      <c r="AO10" s="69"/>
      <c r="AP10" s="69"/>
      <c r="AQ10" s="69"/>
      <c r="AR10" s="69"/>
      <c r="AS10" s="69"/>
      <c r="AT10" s="68">
        <f>データ!W6</f>
        <v>20.75</v>
      </c>
      <c r="AU10" s="68"/>
      <c r="AV10" s="68"/>
      <c r="AW10" s="68"/>
      <c r="AX10" s="68"/>
      <c r="AY10" s="68"/>
      <c r="AZ10" s="68"/>
      <c r="BA10" s="68"/>
      <c r="BB10" s="68">
        <f>データ!X6</f>
        <v>32.67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115</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114</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【95.06】</v>
      </c>
      <c r="F85" s="26" t="str">
        <f>データ!AT6</f>
        <v>【144.21】</v>
      </c>
      <c r="G85" s="26" t="str">
        <f>データ!BE6</f>
        <v>【103.18】</v>
      </c>
      <c r="H85" s="26" t="str">
        <f>データ!BP6</f>
        <v>【307.23】</v>
      </c>
      <c r="I85" s="26" t="str">
        <f>データ!CA6</f>
        <v>【59.98】</v>
      </c>
      <c r="J85" s="26" t="str">
        <f>データ!CL6</f>
        <v>【272.98】</v>
      </c>
      <c r="K85" s="26" t="str">
        <f>データ!CW6</f>
        <v>【58.71】</v>
      </c>
      <c r="L85" s="26" t="str">
        <f>データ!DH6</f>
        <v>【79.51】</v>
      </c>
      <c r="M85" s="26" t="str">
        <f>データ!DS6</f>
        <v>【20.31】</v>
      </c>
      <c r="N85" s="26" t="str">
        <f>データ!ED6</f>
        <v>【-】</v>
      </c>
      <c r="O85" s="26" t="str">
        <f>データ!EO6</f>
        <v>【-】</v>
      </c>
    </row>
  </sheetData>
  <sheetProtection algorithmName="SHA-512" hashValue="aWutrBjQS0W1c83ZjK5Dd01D0dvneUYyAtr46GTmJ2cqjZs9IZUqMV37G/tEaQZQITwCSiUnishUDn6rQFRlZw==" saltValue="Iy/Z5BDcQMsyQW0jlTW0c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242161</v>
      </c>
      <c r="D6" s="33">
        <f t="shared" si="3"/>
        <v>46</v>
      </c>
      <c r="E6" s="33">
        <f t="shared" si="3"/>
        <v>18</v>
      </c>
      <c r="F6" s="33">
        <f t="shared" si="3"/>
        <v>0</v>
      </c>
      <c r="G6" s="33">
        <f t="shared" si="3"/>
        <v>0</v>
      </c>
      <c r="H6" s="33" t="str">
        <f t="shared" si="3"/>
        <v>三重県　伊賀市</v>
      </c>
      <c r="I6" s="33" t="str">
        <f t="shared" si="3"/>
        <v>法適用</v>
      </c>
      <c r="J6" s="33" t="str">
        <f t="shared" si="3"/>
        <v>下水道事業</v>
      </c>
      <c r="K6" s="33" t="str">
        <f t="shared" si="3"/>
        <v>特定地域生活排水処理</v>
      </c>
      <c r="L6" s="33" t="str">
        <f t="shared" si="3"/>
        <v>K2</v>
      </c>
      <c r="M6" s="33" t="str">
        <f t="shared" si="3"/>
        <v>自治体職員</v>
      </c>
      <c r="N6" s="34" t="str">
        <f t="shared" si="3"/>
        <v>-</v>
      </c>
      <c r="O6" s="34">
        <f t="shared" si="3"/>
        <v>42.03</v>
      </c>
      <c r="P6" s="34">
        <f t="shared" si="3"/>
        <v>0.75</v>
      </c>
      <c r="Q6" s="34">
        <f t="shared" si="3"/>
        <v>100</v>
      </c>
      <c r="R6" s="34">
        <f t="shared" si="3"/>
        <v>5500</v>
      </c>
      <c r="S6" s="34">
        <f t="shared" si="3"/>
        <v>91230</v>
      </c>
      <c r="T6" s="34">
        <f t="shared" si="3"/>
        <v>558.23</v>
      </c>
      <c r="U6" s="34">
        <f t="shared" si="3"/>
        <v>163.43</v>
      </c>
      <c r="V6" s="34">
        <f t="shared" si="3"/>
        <v>678</v>
      </c>
      <c r="W6" s="34">
        <f t="shared" si="3"/>
        <v>20.75</v>
      </c>
      <c r="X6" s="34">
        <f t="shared" si="3"/>
        <v>32.67</v>
      </c>
      <c r="Y6" s="35" t="str">
        <f>IF(Y7="",NA(),Y7)</f>
        <v>-</v>
      </c>
      <c r="Z6" s="35" t="str">
        <f t="shared" ref="Z6:AH6" si="4">IF(Z7="",NA(),Z7)</f>
        <v>-</v>
      </c>
      <c r="AA6" s="35">
        <f t="shared" si="4"/>
        <v>105.75</v>
      </c>
      <c r="AB6" s="35">
        <f t="shared" si="4"/>
        <v>101.2</v>
      </c>
      <c r="AC6" s="35">
        <f t="shared" si="4"/>
        <v>104.16</v>
      </c>
      <c r="AD6" s="35" t="str">
        <f t="shared" si="4"/>
        <v>-</v>
      </c>
      <c r="AE6" s="35" t="str">
        <f t="shared" si="4"/>
        <v>-</v>
      </c>
      <c r="AF6" s="35">
        <f t="shared" si="4"/>
        <v>93.44</v>
      </c>
      <c r="AG6" s="35">
        <f t="shared" si="4"/>
        <v>90.02</v>
      </c>
      <c r="AH6" s="35">
        <f t="shared" si="4"/>
        <v>96.05</v>
      </c>
      <c r="AI6" s="34" t="str">
        <f>IF(AI7="","",IF(AI7="-","【-】","【"&amp;SUBSTITUTE(TEXT(AI7,"#,##0.00"),"-","△")&amp;"】"))</f>
        <v>【95.06】</v>
      </c>
      <c r="AJ6" s="35" t="str">
        <f>IF(AJ7="",NA(),AJ7)</f>
        <v>-</v>
      </c>
      <c r="AK6" s="35" t="str">
        <f t="shared" ref="AK6:AS6" si="5">IF(AK7="",NA(),AK7)</f>
        <v>-</v>
      </c>
      <c r="AL6" s="35">
        <f t="shared" si="5"/>
        <v>5.0999999999999996</v>
      </c>
      <c r="AM6" s="34">
        <f t="shared" si="5"/>
        <v>0</v>
      </c>
      <c r="AN6" s="34">
        <f t="shared" si="5"/>
        <v>0</v>
      </c>
      <c r="AO6" s="35" t="str">
        <f t="shared" si="5"/>
        <v>-</v>
      </c>
      <c r="AP6" s="35" t="str">
        <f t="shared" si="5"/>
        <v>-</v>
      </c>
      <c r="AQ6" s="35">
        <f t="shared" si="5"/>
        <v>123.58</v>
      </c>
      <c r="AR6" s="35">
        <f t="shared" si="5"/>
        <v>221.28</v>
      </c>
      <c r="AS6" s="35">
        <f t="shared" si="5"/>
        <v>123.82</v>
      </c>
      <c r="AT6" s="34" t="str">
        <f>IF(AT7="","",IF(AT7="-","【-】","【"&amp;SUBSTITUTE(TEXT(AT7,"#,##0.00"),"-","△")&amp;"】"))</f>
        <v>【144.21】</v>
      </c>
      <c r="AU6" s="35" t="str">
        <f>IF(AU7="",NA(),AU7)</f>
        <v>-</v>
      </c>
      <c r="AV6" s="35" t="str">
        <f t="shared" ref="AV6:BD6" si="6">IF(AV7="",NA(),AV7)</f>
        <v>-</v>
      </c>
      <c r="AW6" s="35">
        <f t="shared" si="6"/>
        <v>757.19</v>
      </c>
      <c r="AX6" s="35">
        <f t="shared" si="6"/>
        <v>638.80999999999995</v>
      </c>
      <c r="AY6" s="35">
        <f t="shared" si="6"/>
        <v>311.92</v>
      </c>
      <c r="AZ6" s="35" t="str">
        <f t="shared" si="6"/>
        <v>-</v>
      </c>
      <c r="BA6" s="35" t="str">
        <f t="shared" si="6"/>
        <v>-</v>
      </c>
      <c r="BB6" s="35">
        <f t="shared" si="6"/>
        <v>172.39</v>
      </c>
      <c r="BC6" s="35">
        <f t="shared" si="6"/>
        <v>113.42</v>
      </c>
      <c r="BD6" s="35">
        <f t="shared" si="6"/>
        <v>89.72</v>
      </c>
      <c r="BE6" s="34" t="str">
        <f>IF(BE7="","",IF(BE7="-","【-】","【"&amp;SUBSTITUTE(TEXT(BE7,"#,##0.00"),"-","△")&amp;"】"))</f>
        <v>【103.18】</v>
      </c>
      <c r="BF6" s="35" t="str">
        <f>IF(BF7="",NA(),BF7)</f>
        <v>-</v>
      </c>
      <c r="BG6" s="35" t="str">
        <f t="shared" ref="BG6:BO6" si="7">IF(BG7="",NA(),BG7)</f>
        <v>-</v>
      </c>
      <c r="BH6" s="35">
        <f t="shared" si="7"/>
        <v>167.29</v>
      </c>
      <c r="BI6" s="35">
        <f t="shared" si="7"/>
        <v>161.72999999999999</v>
      </c>
      <c r="BJ6" s="35">
        <f t="shared" si="7"/>
        <v>155.35</v>
      </c>
      <c r="BK6" s="35" t="str">
        <f t="shared" si="7"/>
        <v>-</v>
      </c>
      <c r="BL6" s="35" t="str">
        <f t="shared" si="7"/>
        <v>-</v>
      </c>
      <c r="BM6" s="35">
        <f t="shared" si="7"/>
        <v>407.42</v>
      </c>
      <c r="BN6" s="35">
        <f t="shared" si="7"/>
        <v>386.46</v>
      </c>
      <c r="BO6" s="35">
        <f t="shared" si="7"/>
        <v>270.57</v>
      </c>
      <c r="BP6" s="34" t="str">
        <f>IF(BP7="","",IF(BP7="-","【-】","【"&amp;SUBSTITUTE(TEXT(BP7,"#,##0.00"),"-","△")&amp;"】"))</f>
        <v>【307.23】</v>
      </c>
      <c r="BQ6" s="35" t="str">
        <f>IF(BQ7="",NA(),BQ7)</f>
        <v>-</v>
      </c>
      <c r="BR6" s="35" t="str">
        <f t="shared" ref="BR6:BZ6" si="8">IF(BR7="",NA(),BR7)</f>
        <v>-</v>
      </c>
      <c r="BS6" s="35">
        <f t="shared" si="8"/>
        <v>73.37</v>
      </c>
      <c r="BT6" s="35">
        <f t="shared" si="8"/>
        <v>67.48</v>
      </c>
      <c r="BU6" s="35">
        <f t="shared" si="8"/>
        <v>70.78</v>
      </c>
      <c r="BV6" s="35" t="str">
        <f t="shared" si="8"/>
        <v>-</v>
      </c>
      <c r="BW6" s="35" t="str">
        <f t="shared" si="8"/>
        <v>-</v>
      </c>
      <c r="BX6" s="35">
        <f t="shared" si="8"/>
        <v>57.08</v>
      </c>
      <c r="BY6" s="35">
        <f t="shared" si="8"/>
        <v>55.85</v>
      </c>
      <c r="BZ6" s="35">
        <f t="shared" si="8"/>
        <v>62.5</v>
      </c>
      <c r="CA6" s="34" t="str">
        <f>IF(CA7="","",IF(CA7="-","【-】","【"&amp;SUBSTITUTE(TEXT(CA7,"#,##0.00"),"-","△")&amp;"】"))</f>
        <v>【59.98】</v>
      </c>
      <c r="CB6" s="35" t="str">
        <f>IF(CB7="",NA(),CB7)</f>
        <v>-</v>
      </c>
      <c r="CC6" s="35" t="str">
        <f t="shared" ref="CC6:CK6" si="9">IF(CC7="",NA(),CC7)</f>
        <v>-</v>
      </c>
      <c r="CD6" s="35">
        <f t="shared" si="9"/>
        <v>408.42</v>
      </c>
      <c r="CE6" s="35">
        <f t="shared" si="9"/>
        <v>440</v>
      </c>
      <c r="CF6" s="35">
        <f t="shared" si="9"/>
        <v>417.07</v>
      </c>
      <c r="CG6" s="35" t="str">
        <f t="shared" si="9"/>
        <v>-</v>
      </c>
      <c r="CH6" s="35" t="str">
        <f t="shared" si="9"/>
        <v>-</v>
      </c>
      <c r="CI6" s="35">
        <f t="shared" si="9"/>
        <v>286.86</v>
      </c>
      <c r="CJ6" s="35">
        <f t="shared" si="9"/>
        <v>287.91000000000003</v>
      </c>
      <c r="CK6" s="35">
        <f t="shared" si="9"/>
        <v>269.33</v>
      </c>
      <c r="CL6" s="34" t="str">
        <f>IF(CL7="","",IF(CL7="-","【-】","【"&amp;SUBSTITUTE(TEXT(CL7,"#,##0.00"),"-","△")&amp;"】"))</f>
        <v>【272.98】</v>
      </c>
      <c r="CM6" s="35" t="str">
        <f>IF(CM7="",NA(),CM7)</f>
        <v>-</v>
      </c>
      <c r="CN6" s="35" t="str">
        <f t="shared" ref="CN6:CV6" si="10">IF(CN7="",NA(),CN7)</f>
        <v>-</v>
      </c>
      <c r="CO6" s="35">
        <f t="shared" si="10"/>
        <v>52.11</v>
      </c>
      <c r="CP6" s="35">
        <f t="shared" si="10"/>
        <v>52.11</v>
      </c>
      <c r="CQ6" s="35">
        <f t="shared" si="10"/>
        <v>52.11</v>
      </c>
      <c r="CR6" s="35" t="str">
        <f t="shared" si="10"/>
        <v>-</v>
      </c>
      <c r="CS6" s="35" t="str">
        <f t="shared" si="10"/>
        <v>-</v>
      </c>
      <c r="CT6" s="35">
        <f t="shared" si="10"/>
        <v>57.22</v>
      </c>
      <c r="CU6" s="35">
        <f t="shared" si="10"/>
        <v>54.93</v>
      </c>
      <c r="CV6" s="35">
        <f t="shared" si="10"/>
        <v>59.64</v>
      </c>
      <c r="CW6" s="34" t="str">
        <f>IF(CW7="","",IF(CW7="-","【-】","【"&amp;SUBSTITUTE(TEXT(CW7,"#,##0.00"),"-","△")&amp;"】"))</f>
        <v>【58.71】</v>
      </c>
      <c r="CX6" s="35" t="str">
        <f>IF(CX7="",NA(),CX7)</f>
        <v>-</v>
      </c>
      <c r="CY6" s="35" t="str">
        <f t="shared" ref="CY6:DG6" si="11">IF(CY7="",NA(),CY7)</f>
        <v>-</v>
      </c>
      <c r="CZ6" s="35">
        <f t="shared" si="11"/>
        <v>100</v>
      </c>
      <c r="DA6" s="35">
        <f t="shared" si="11"/>
        <v>100</v>
      </c>
      <c r="DB6" s="35">
        <f t="shared" si="11"/>
        <v>100</v>
      </c>
      <c r="DC6" s="35" t="str">
        <f t="shared" si="11"/>
        <v>-</v>
      </c>
      <c r="DD6" s="35" t="str">
        <f t="shared" si="11"/>
        <v>-</v>
      </c>
      <c r="DE6" s="35">
        <f t="shared" si="11"/>
        <v>67.290000000000006</v>
      </c>
      <c r="DF6" s="35">
        <f t="shared" si="11"/>
        <v>65.569999999999993</v>
      </c>
      <c r="DG6" s="35">
        <f t="shared" si="11"/>
        <v>90.63</v>
      </c>
      <c r="DH6" s="34" t="str">
        <f>IF(DH7="","",IF(DH7="-","【-】","【"&amp;SUBSTITUTE(TEXT(DH7,"#,##0.00"),"-","△")&amp;"】"))</f>
        <v>【79.51】</v>
      </c>
      <c r="DI6" s="35" t="str">
        <f>IF(DI7="",NA(),DI7)</f>
        <v>-</v>
      </c>
      <c r="DJ6" s="35" t="str">
        <f t="shared" ref="DJ6:DR6" si="12">IF(DJ7="",NA(),DJ7)</f>
        <v>-</v>
      </c>
      <c r="DK6" s="35">
        <f t="shared" si="12"/>
        <v>4.83</v>
      </c>
      <c r="DL6" s="35">
        <f t="shared" si="12"/>
        <v>9.65</v>
      </c>
      <c r="DM6" s="35">
        <f t="shared" si="12"/>
        <v>14.48</v>
      </c>
      <c r="DN6" s="35" t="str">
        <f t="shared" si="12"/>
        <v>-</v>
      </c>
      <c r="DO6" s="35" t="str">
        <f t="shared" si="12"/>
        <v>-</v>
      </c>
      <c r="DP6" s="35">
        <f t="shared" si="12"/>
        <v>16.420000000000002</v>
      </c>
      <c r="DQ6" s="35">
        <f t="shared" si="12"/>
        <v>16.41</v>
      </c>
      <c r="DR6" s="35">
        <f t="shared" si="12"/>
        <v>23.76</v>
      </c>
      <c r="DS6" s="34" t="str">
        <f>IF(DS7="","",IF(DS7="-","【-】","【"&amp;SUBSTITUTE(TEXT(DS7,"#,##0.00"),"-","△")&amp;"】"))</f>
        <v>【20.31】</v>
      </c>
      <c r="DT6" s="35" t="str">
        <f>IF(DT7="",NA(),DT7)</f>
        <v>-</v>
      </c>
      <c r="DU6" s="35" t="str">
        <f t="shared" ref="DU6:EC6" si="13">IF(DU7="",NA(),DU7)</f>
        <v>-</v>
      </c>
      <c r="DV6" s="35" t="str">
        <f t="shared" si="13"/>
        <v>-</v>
      </c>
      <c r="DW6" s="35" t="str">
        <f t="shared" si="13"/>
        <v>-</v>
      </c>
      <c r="DX6" s="35" t="str">
        <f t="shared" si="13"/>
        <v>-</v>
      </c>
      <c r="DY6" s="35" t="str">
        <f t="shared" si="13"/>
        <v>-</v>
      </c>
      <c r="DZ6" s="35" t="str">
        <f t="shared" si="13"/>
        <v>-</v>
      </c>
      <c r="EA6" s="35" t="str">
        <f t="shared" si="13"/>
        <v>-</v>
      </c>
      <c r="EB6" s="35" t="str">
        <f t="shared" si="13"/>
        <v>-</v>
      </c>
      <c r="EC6" s="35" t="str">
        <f t="shared" si="13"/>
        <v>-</v>
      </c>
      <c r="ED6" s="34" t="str">
        <f>IF(ED7="","",IF(ED7="-","【-】","【"&amp;SUBSTITUTE(TEXT(ED7,"#,##0.00"),"-","△")&amp;"】"))</f>
        <v>【-】</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8" s="36" customFormat="1" x14ac:dyDescent="0.15">
      <c r="A7" s="28"/>
      <c r="B7" s="37">
        <v>2019</v>
      </c>
      <c r="C7" s="37">
        <v>242161</v>
      </c>
      <c r="D7" s="37">
        <v>46</v>
      </c>
      <c r="E7" s="37">
        <v>18</v>
      </c>
      <c r="F7" s="37">
        <v>0</v>
      </c>
      <c r="G7" s="37">
        <v>0</v>
      </c>
      <c r="H7" s="37" t="s">
        <v>95</v>
      </c>
      <c r="I7" s="37" t="s">
        <v>96</v>
      </c>
      <c r="J7" s="37" t="s">
        <v>97</v>
      </c>
      <c r="K7" s="37" t="s">
        <v>98</v>
      </c>
      <c r="L7" s="37" t="s">
        <v>99</v>
      </c>
      <c r="M7" s="37" t="s">
        <v>100</v>
      </c>
      <c r="N7" s="38" t="s">
        <v>101</v>
      </c>
      <c r="O7" s="38">
        <v>42.03</v>
      </c>
      <c r="P7" s="38">
        <v>0.75</v>
      </c>
      <c r="Q7" s="38">
        <v>100</v>
      </c>
      <c r="R7" s="38">
        <v>5500</v>
      </c>
      <c r="S7" s="38">
        <v>91230</v>
      </c>
      <c r="T7" s="38">
        <v>558.23</v>
      </c>
      <c r="U7" s="38">
        <v>163.43</v>
      </c>
      <c r="V7" s="38">
        <v>678</v>
      </c>
      <c r="W7" s="38">
        <v>20.75</v>
      </c>
      <c r="X7" s="38">
        <v>32.67</v>
      </c>
      <c r="Y7" s="38" t="s">
        <v>101</v>
      </c>
      <c r="Z7" s="38" t="s">
        <v>101</v>
      </c>
      <c r="AA7" s="38">
        <v>105.75</v>
      </c>
      <c r="AB7" s="38">
        <v>101.2</v>
      </c>
      <c r="AC7" s="38">
        <v>104.16</v>
      </c>
      <c r="AD7" s="38" t="s">
        <v>101</v>
      </c>
      <c r="AE7" s="38" t="s">
        <v>101</v>
      </c>
      <c r="AF7" s="38">
        <v>93.44</v>
      </c>
      <c r="AG7" s="38">
        <v>90.02</v>
      </c>
      <c r="AH7" s="38">
        <v>96.05</v>
      </c>
      <c r="AI7" s="38">
        <v>95.06</v>
      </c>
      <c r="AJ7" s="38" t="s">
        <v>101</v>
      </c>
      <c r="AK7" s="38" t="s">
        <v>101</v>
      </c>
      <c r="AL7" s="38">
        <v>5.0999999999999996</v>
      </c>
      <c r="AM7" s="38">
        <v>0</v>
      </c>
      <c r="AN7" s="38">
        <v>0</v>
      </c>
      <c r="AO7" s="38" t="s">
        <v>101</v>
      </c>
      <c r="AP7" s="38" t="s">
        <v>101</v>
      </c>
      <c r="AQ7" s="38">
        <v>123.58</v>
      </c>
      <c r="AR7" s="38">
        <v>221.28</v>
      </c>
      <c r="AS7" s="38">
        <v>123.82</v>
      </c>
      <c r="AT7" s="38">
        <v>144.21</v>
      </c>
      <c r="AU7" s="38" t="s">
        <v>101</v>
      </c>
      <c r="AV7" s="38" t="s">
        <v>101</v>
      </c>
      <c r="AW7" s="38">
        <v>757.19</v>
      </c>
      <c r="AX7" s="38">
        <v>638.80999999999995</v>
      </c>
      <c r="AY7" s="38">
        <v>311.92</v>
      </c>
      <c r="AZ7" s="38" t="s">
        <v>101</v>
      </c>
      <c r="BA7" s="38" t="s">
        <v>101</v>
      </c>
      <c r="BB7" s="38">
        <v>172.39</v>
      </c>
      <c r="BC7" s="38">
        <v>113.42</v>
      </c>
      <c r="BD7" s="38">
        <v>89.72</v>
      </c>
      <c r="BE7" s="38">
        <v>103.18</v>
      </c>
      <c r="BF7" s="38" t="s">
        <v>101</v>
      </c>
      <c r="BG7" s="38" t="s">
        <v>101</v>
      </c>
      <c r="BH7" s="38">
        <v>167.29</v>
      </c>
      <c r="BI7" s="38">
        <v>161.72999999999999</v>
      </c>
      <c r="BJ7" s="38">
        <v>155.35</v>
      </c>
      <c r="BK7" s="38" t="s">
        <v>101</v>
      </c>
      <c r="BL7" s="38" t="s">
        <v>101</v>
      </c>
      <c r="BM7" s="38">
        <v>407.42</v>
      </c>
      <c r="BN7" s="38">
        <v>386.46</v>
      </c>
      <c r="BO7" s="38">
        <v>270.57</v>
      </c>
      <c r="BP7" s="38">
        <v>307.23</v>
      </c>
      <c r="BQ7" s="38" t="s">
        <v>101</v>
      </c>
      <c r="BR7" s="38" t="s">
        <v>101</v>
      </c>
      <c r="BS7" s="38">
        <v>73.37</v>
      </c>
      <c r="BT7" s="38">
        <v>67.48</v>
      </c>
      <c r="BU7" s="38">
        <v>70.78</v>
      </c>
      <c r="BV7" s="38" t="s">
        <v>101</v>
      </c>
      <c r="BW7" s="38" t="s">
        <v>101</v>
      </c>
      <c r="BX7" s="38">
        <v>57.08</v>
      </c>
      <c r="BY7" s="38">
        <v>55.85</v>
      </c>
      <c r="BZ7" s="38">
        <v>62.5</v>
      </c>
      <c r="CA7" s="38">
        <v>59.98</v>
      </c>
      <c r="CB7" s="38" t="s">
        <v>101</v>
      </c>
      <c r="CC7" s="38" t="s">
        <v>101</v>
      </c>
      <c r="CD7" s="38">
        <v>408.42</v>
      </c>
      <c r="CE7" s="38">
        <v>440</v>
      </c>
      <c r="CF7" s="38">
        <v>417.07</v>
      </c>
      <c r="CG7" s="38" t="s">
        <v>101</v>
      </c>
      <c r="CH7" s="38" t="s">
        <v>101</v>
      </c>
      <c r="CI7" s="38">
        <v>286.86</v>
      </c>
      <c r="CJ7" s="38">
        <v>287.91000000000003</v>
      </c>
      <c r="CK7" s="38">
        <v>269.33</v>
      </c>
      <c r="CL7" s="38">
        <v>272.98</v>
      </c>
      <c r="CM7" s="38" t="s">
        <v>101</v>
      </c>
      <c r="CN7" s="38" t="s">
        <v>101</v>
      </c>
      <c r="CO7" s="38">
        <v>52.11</v>
      </c>
      <c r="CP7" s="38">
        <v>52.11</v>
      </c>
      <c r="CQ7" s="38">
        <v>52.11</v>
      </c>
      <c r="CR7" s="38" t="s">
        <v>101</v>
      </c>
      <c r="CS7" s="38" t="s">
        <v>101</v>
      </c>
      <c r="CT7" s="38">
        <v>57.22</v>
      </c>
      <c r="CU7" s="38">
        <v>54.93</v>
      </c>
      <c r="CV7" s="38">
        <v>59.64</v>
      </c>
      <c r="CW7" s="38">
        <v>58.71</v>
      </c>
      <c r="CX7" s="38" t="s">
        <v>101</v>
      </c>
      <c r="CY7" s="38" t="s">
        <v>101</v>
      </c>
      <c r="CZ7" s="38">
        <v>100</v>
      </c>
      <c r="DA7" s="38">
        <v>100</v>
      </c>
      <c r="DB7" s="38">
        <v>100</v>
      </c>
      <c r="DC7" s="38" t="s">
        <v>101</v>
      </c>
      <c r="DD7" s="38" t="s">
        <v>101</v>
      </c>
      <c r="DE7" s="38">
        <v>67.290000000000006</v>
      </c>
      <c r="DF7" s="38">
        <v>65.569999999999993</v>
      </c>
      <c r="DG7" s="38">
        <v>90.63</v>
      </c>
      <c r="DH7" s="38">
        <v>79.510000000000005</v>
      </c>
      <c r="DI7" s="38" t="s">
        <v>101</v>
      </c>
      <c r="DJ7" s="38" t="s">
        <v>101</v>
      </c>
      <c r="DK7" s="38">
        <v>4.83</v>
      </c>
      <c r="DL7" s="38">
        <v>9.65</v>
      </c>
      <c r="DM7" s="38">
        <v>14.48</v>
      </c>
      <c r="DN7" s="38" t="s">
        <v>101</v>
      </c>
      <c r="DO7" s="38" t="s">
        <v>101</v>
      </c>
      <c r="DP7" s="38">
        <v>16.420000000000002</v>
      </c>
      <c r="DQ7" s="38">
        <v>16.41</v>
      </c>
      <c r="DR7" s="38">
        <v>23.76</v>
      </c>
      <c r="DS7" s="38">
        <v>20.309999999999999</v>
      </c>
      <c r="DT7" s="38" t="s">
        <v>101</v>
      </c>
      <c r="DU7" s="38" t="s">
        <v>101</v>
      </c>
      <c r="DV7" s="38" t="s">
        <v>101</v>
      </c>
      <c r="DW7" s="38" t="s">
        <v>101</v>
      </c>
      <c r="DX7" s="38" t="s">
        <v>101</v>
      </c>
      <c r="DY7" s="38" t="s">
        <v>101</v>
      </c>
      <c r="DZ7" s="38" t="s">
        <v>101</v>
      </c>
      <c r="EA7" s="38" t="s">
        <v>101</v>
      </c>
      <c r="EB7" s="38" t="s">
        <v>101</v>
      </c>
      <c r="EC7" s="38" t="s">
        <v>101</v>
      </c>
      <c r="ED7" s="38" t="s">
        <v>101</v>
      </c>
      <c r="EE7" s="38" t="s">
        <v>101</v>
      </c>
      <c r="EF7" s="38" t="s">
        <v>101</v>
      </c>
      <c r="EG7" s="38" t="s">
        <v>101</v>
      </c>
      <c r="EH7" s="38" t="s">
        <v>101</v>
      </c>
      <c r="EI7" s="38" t="s">
        <v>101</v>
      </c>
      <c r="EJ7" s="38" t="s">
        <v>101</v>
      </c>
      <c r="EK7" s="38" t="s">
        <v>101</v>
      </c>
      <c r="EL7" s="38" t="s">
        <v>101</v>
      </c>
      <c r="EM7" s="38" t="s">
        <v>101</v>
      </c>
      <c r="EN7" s="38" t="s">
        <v>101</v>
      </c>
      <c r="EO7" s="38" t="s">
        <v>101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2021-01-25T07:18:20Z</cp:lastPrinted>
  <dcterms:created xsi:type="dcterms:W3CDTF">2020-12-04T02:40:01Z</dcterms:created>
  <dcterms:modified xsi:type="dcterms:W3CDTF">2021-02-03T02:20:34Z</dcterms:modified>
  <cp:category/>
</cp:coreProperties>
</file>