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v0002\財政課\01全員共用\令和２年度\通知・照会・雑文書等\030112_公営企業に係る経営比較分析表（令和元年度決算）の分析等について\04_各課回答\経営企画課\"/>
    </mc:Choice>
  </mc:AlternateContent>
  <workbookProtection workbookAlgorithmName="SHA-512" workbookHashValue="ushejdAwwWu0al5uFM6kMAlqZvfGIfs7MNpqRWiAL8IO1BCe481kxXnMHoloxZ4Zs1B5bYJUHho2teOfdSsk1w==" workbookSaltValue="as1mwy0cVBw1WwU5mGX6J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<sst xmlns="http://schemas.openxmlformats.org/spreadsheetml/2006/main" count="275" uniqueCount="116">
  <si>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</si>
  <si>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</si>
  <si>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</si>
  <si>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</si>
  <si>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</si>
  <si>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</si>
  <si>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</si>
  <si>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</si>
  <si>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</si>
  <si>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</si>
  <si>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</si>
  <si>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</si>
  <si>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</si>
  <si>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</si>
  <si>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</si>
  <si>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</si>
  <si>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</si>
  <si>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</si>
  <si>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</si>
  <si>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</si>
  <si>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</si>
  <si>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</si>
  <si>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</si>
  <si>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</si>
  <si>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</si>
  <si>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</si>
  <si>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</si>
  <si>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</si>
  <si>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</si>
  <si>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</si>
  <si>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</si>
  <si>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</si>
  <si>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</si>
  <si>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</si>
  <si>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</si>
  <si>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</si>
  <si>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</si>
  <si>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</si>
  <si>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</si>
  <si>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</si>
  <si>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</si>
  <si>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</si>
  <si>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</si>
  <si>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</si>
  <si>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</si>
  <si>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</si>
  <si>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</si>
  <si>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</si>
  <si>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</si>
  <si>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</si>
  <si>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</si>
  <si>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</si>
  <si>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</si>
  <si>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</si>
  <si>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</si>
  <si>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</si>
  <si>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</si>
  <si>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</si>
  <si>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</si>
  <si>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</si>
  <si>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</si>
  <si>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</si>
  <si>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</si>
  <si>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</si>
  <si>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</si>
  <si>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</si>
  <si>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</si>
  <si>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</si>
  <si>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</si>
  <si>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</si>
  <si>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</si>
  <si>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</si>
  <si>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</si>
  <si>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</si>
  <si>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</si>
  <si>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</si>
  <si>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</si>
  <si>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</si>
  <si>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</si>
  <si>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</si>
  <si>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</si>
  <si>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</si>
  <si>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</si>
  <si>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</si>
  <si>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</si>
  <si>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</si>
  <si>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</si>
  <si>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</si>
  <si>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</si>
  <si>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</si>
  <si>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</si>
  <si>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</si>
  <si>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</si>
  <si>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</si>
  <si>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</si>
  <si>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伊賀市</t>
  </si>
  <si>
    <t>法適用</t>
  </si>
  <si>
    <t>下水道事業</t>
  </si>
  <si>
    <t>公共下水道</t>
  </si>
  <si>
    <t>Cc2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</si>
  <si>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</si>
  <si>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</si>
  <si>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</si>
  <si>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</si>
  <si>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</si>
  <si>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</si>
  <si>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</si>
  <si>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</si>
  <si>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</si>
  <si>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</si>
  <si>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</si>
  <si>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</si>
  <si>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</si>
  <si>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当該事業は上野新都市（ゆめが丘地区）のみの事業であり、産業用地内の事業所等の汚水処理に係る一定の使用料収入があること等から、経営指標上は類似団体と比べて比較的良好な状態であるが、一般用に限ると経営は厳しい状況である。
　こうした状況に加え、今後、施設の老朽化に伴う改築更新に多額の経費が必要となること等により、経営はさらに困難になっていくと予想される。
　このため、安定的な事業運営に向けた経営基盤強化と財政マネジメント向上のため、伊賀市下水道事業経営戦略に基づき、老朽化施設の計画的な改築更新や、本年度に着手した使用料の見直し検討等の取り組みを引き続き進めていく。</t>
    <rPh sb="1" eb="3">
      <t>トウガイ</t>
    </rPh>
    <rPh sb="3" eb="5">
      <t>ジギョウ</t>
    </rPh>
    <rPh sb="6" eb="8">
      <t>ウエノ</t>
    </rPh>
    <rPh sb="8" eb="11">
      <t>シントシ</t>
    </rPh>
    <rPh sb="15" eb="16">
      <t>オカ</t>
    </rPh>
    <rPh sb="16" eb="18">
      <t>チク</t>
    </rPh>
    <rPh sb="22" eb="24">
      <t>ジギョウ</t>
    </rPh>
    <rPh sb="28" eb="31">
      <t>サンギョウヨウ</t>
    </rPh>
    <rPh sb="31" eb="32">
      <t>チ</t>
    </rPh>
    <rPh sb="32" eb="33">
      <t>ナイ</t>
    </rPh>
    <rPh sb="34" eb="37">
      <t>ジギョウショ</t>
    </rPh>
    <rPh sb="37" eb="38">
      <t>トウ</t>
    </rPh>
    <rPh sb="39" eb="41">
      <t>オスイ</t>
    </rPh>
    <rPh sb="41" eb="43">
      <t>ショリ</t>
    </rPh>
    <rPh sb="44" eb="45">
      <t>カカ</t>
    </rPh>
    <rPh sb="46" eb="48">
      <t>イッテイ</t>
    </rPh>
    <rPh sb="49" eb="52">
      <t>シヨウリョウ</t>
    </rPh>
    <rPh sb="52" eb="54">
      <t>シュウニュウ</t>
    </rPh>
    <rPh sb="59" eb="60">
      <t>トウ</t>
    </rPh>
    <rPh sb="63" eb="65">
      <t>ケイエイ</t>
    </rPh>
    <rPh sb="65" eb="67">
      <t>シヒョウ</t>
    </rPh>
    <rPh sb="67" eb="68">
      <t>ジョウ</t>
    </rPh>
    <rPh sb="69" eb="71">
      <t>ルイジ</t>
    </rPh>
    <rPh sb="71" eb="73">
      <t>ダンタイ</t>
    </rPh>
    <rPh sb="74" eb="75">
      <t>クラ</t>
    </rPh>
    <rPh sb="77" eb="80">
      <t>ヒカクテキ</t>
    </rPh>
    <rPh sb="80" eb="82">
      <t>リョウコウ</t>
    </rPh>
    <rPh sb="83" eb="85">
      <t>ジョウタイ</t>
    </rPh>
    <rPh sb="90" eb="92">
      <t>イッパン</t>
    </rPh>
    <rPh sb="92" eb="93">
      <t>ヨウ</t>
    </rPh>
    <rPh sb="94" eb="95">
      <t>カギ</t>
    </rPh>
    <rPh sb="97" eb="99">
      <t>ケイエイ</t>
    </rPh>
    <rPh sb="100" eb="101">
      <t>キビ</t>
    </rPh>
    <rPh sb="103" eb="105">
      <t>ジョウキョウ</t>
    </rPh>
    <rPh sb="115" eb="117">
      <t>ジョウキョウ</t>
    </rPh>
    <rPh sb="118" eb="119">
      <t>クワ</t>
    </rPh>
    <rPh sb="121" eb="123">
      <t>コンゴ</t>
    </rPh>
    <rPh sb="124" eb="126">
      <t>シセツ</t>
    </rPh>
    <rPh sb="127" eb="130">
      <t>ロウキュウカ</t>
    </rPh>
    <rPh sb="131" eb="132">
      <t>トモナ</t>
    </rPh>
    <rPh sb="133" eb="135">
      <t>カイチク</t>
    </rPh>
    <rPh sb="135" eb="137">
      <t>コウシン</t>
    </rPh>
    <rPh sb="138" eb="140">
      <t>タガク</t>
    </rPh>
    <rPh sb="141" eb="143">
      <t>ケイヒ</t>
    </rPh>
    <rPh sb="144" eb="146">
      <t>ヒツヨウ</t>
    </rPh>
    <rPh sb="151" eb="152">
      <t>トウ</t>
    </rPh>
    <rPh sb="156" eb="158">
      <t>ケイエイ</t>
    </rPh>
    <rPh sb="162" eb="164">
      <t>コンナン</t>
    </rPh>
    <rPh sb="171" eb="173">
      <t>ヨソウ</t>
    </rPh>
    <rPh sb="184" eb="187">
      <t>アンテイテキ</t>
    </rPh>
    <rPh sb="188" eb="190">
      <t>ジギョウ</t>
    </rPh>
    <rPh sb="190" eb="192">
      <t>ウンエイ</t>
    </rPh>
    <rPh sb="193" eb="194">
      <t>ム</t>
    </rPh>
    <rPh sb="196" eb="198">
      <t>ケイエイ</t>
    </rPh>
    <rPh sb="198" eb="200">
      <t>キバン</t>
    </rPh>
    <rPh sb="200" eb="202">
      <t>キョウカ</t>
    </rPh>
    <rPh sb="203" eb="205">
      <t>ザイセイ</t>
    </rPh>
    <rPh sb="211" eb="213">
      <t>コウジョウ</t>
    </rPh>
    <rPh sb="217" eb="220">
      <t>イガシ</t>
    </rPh>
    <rPh sb="220" eb="223">
      <t>ゲスイドウ</t>
    </rPh>
    <rPh sb="223" eb="225">
      <t>ジギョウ</t>
    </rPh>
    <rPh sb="225" eb="227">
      <t>ケイエイ</t>
    </rPh>
    <rPh sb="227" eb="229">
      <t>センリャク</t>
    </rPh>
    <rPh sb="230" eb="231">
      <t>モト</t>
    </rPh>
    <rPh sb="234" eb="237">
      <t>ロウキュウカ</t>
    </rPh>
    <rPh sb="237" eb="239">
      <t>シセツ</t>
    </rPh>
    <rPh sb="240" eb="243">
      <t>ケイカクテキ</t>
    </rPh>
    <rPh sb="244" eb="246">
      <t>カイチク</t>
    </rPh>
    <rPh sb="246" eb="248">
      <t>コウシン</t>
    </rPh>
    <rPh sb="250" eb="253">
      <t>ホンネンド</t>
    </rPh>
    <rPh sb="254" eb="256">
      <t>チャクシュ</t>
    </rPh>
    <rPh sb="258" eb="261">
      <t>シヨウリョウ</t>
    </rPh>
    <rPh sb="262" eb="264">
      <t>ミナオ</t>
    </rPh>
    <rPh sb="265" eb="267">
      <t>ケントウ</t>
    </rPh>
    <rPh sb="267" eb="268">
      <t>トウ</t>
    </rPh>
    <rPh sb="269" eb="270">
      <t>ト</t>
    </rPh>
    <rPh sb="271" eb="272">
      <t>ク</t>
    </rPh>
    <rPh sb="274" eb="275">
      <t>ヒ</t>
    </rPh>
    <rPh sb="276" eb="277">
      <t>ツヅ</t>
    </rPh>
    <rPh sb="278" eb="279">
      <t>スス</t>
    </rPh>
    <phoneticPr fontId="4"/>
  </si>
  <si>
    <t>　経常収支比率は100％以上であり、単年度収支としては黒字を維持しているが、今後、老朽化施設の改築更新費等、経費の増加が見込まれており、その財源確保が課題である。
　企業債残高対事業規模比率については、当初整備時の企業債償還が順次完了していることから類似団体平均値を大きく下回っているが、今後、改築更新の本格化に伴う企業債発行の増加が見込まれる。
　経費回収率については、使用料収入はほぼ横ばいであるものの、汚水処理費の増加傾向から本年度は100％を下回った。このため、経費自体の削減と適正な使用料収入の確保の両面からの対策が必要である。
　施設利用率については、類似団体平均値を上回っているが、より高い数値であることが望ましいため、人口の推移等を踏まえた施設規模の適正化等も視野に入れた分析を行っていく必要がある。
　水洗化率については、100％を維持しており適正である。
　</t>
    <rPh sb="1" eb="3">
      <t>ケイジョウ</t>
    </rPh>
    <rPh sb="3" eb="5">
      <t>シュウシ</t>
    </rPh>
    <rPh sb="5" eb="7">
      <t>ヒリツ</t>
    </rPh>
    <rPh sb="12" eb="14">
      <t>イジョウ</t>
    </rPh>
    <rPh sb="18" eb="21">
      <t>タンネンド</t>
    </rPh>
    <rPh sb="21" eb="23">
      <t>シュウシ</t>
    </rPh>
    <rPh sb="27" eb="29">
      <t>クロジ</t>
    </rPh>
    <rPh sb="30" eb="32">
      <t>イジ</t>
    </rPh>
    <rPh sb="38" eb="40">
      <t>コンゴ</t>
    </rPh>
    <rPh sb="41" eb="44">
      <t>ロウキュウカ</t>
    </rPh>
    <rPh sb="44" eb="46">
      <t>シセツ</t>
    </rPh>
    <rPh sb="47" eb="49">
      <t>カイチク</t>
    </rPh>
    <rPh sb="49" eb="51">
      <t>コウシン</t>
    </rPh>
    <rPh sb="60" eb="62">
      <t>ミコ</t>
    </rPh>
    <rPh sb="70" eb="72">
      <t>ザイゲン</t>
    </rPh>
    <rPh sb="72" eb="74">
      <t>カクホ</t>
    </rPh>
    <rPh sb="75" eb="77">
      <t>カダイ</t>
    </rPh>
    <rPh sb="83" eb="85">
      <t>キギョウ</t>
    </rPh>
    <rPh sb="85" eb="86">
      <t>サイ</t>
    </rPh>
    <rPh sb="86" eb="88">
      <t>ザンダカ</t>
    </rPh>
    <rPh sb="88" eb="89">
      <t>タイ</t>
    </rPh>
    <rPh sb="89" eb="91">
      <t>ジギョウ</t>
    </rPh>
    <rPh sb="91" eb="93">
      <t>キボ</t>
    </rPh>
    <rPh sb="93" eb="95">
      <t>ヒリツ</t>
    </rPh>
    <rPh sb="101" eb="103">
      <t>トウショ</t>
    </rPh>
    <rPh sb="103" eb="105">
      <t>セイビ</t>
    </rPh>
    <rPh sb="105" eb="106">
      <t>ジ</t>
    </rPh>
    <rPh sb="107" eb="109">
      <t>キギョウ</t>
    </rPh>
    <rPh sb="109" eb="110">
      <t>サイ</t>
    </rPh>
    <rPh sb="110" eb="112">
      <t>ショウカン</t>
    </rPh>
    <rPh sb="113" eb="115">
      <t>ジュンジ</t>
    </rPh>
    <rPh sb="115" eb="117">
      <t>カンリョウ</t>
    </rPh>
    <rPh sb="125" eb="127">
      <t>ルイジ</t>
    </rPh>
    <rPh sb="127" eb="129">
      <t>ダンタイ</t>
    </rPh>
    <rPh sb="129" eb="132">
      <t>ヘイキンチ</t>
    </rPh>
    <rPh sb="133" eb="134">
      <t>オオ</t>
    </rPh>
    <rPh sb="136" eb="138">
      <t>シタマワ</t>
    </rPh>
    <rPh sb="144" eb="146">
      <t>コンゴ</t>
    </rPh>
    <rPh sb="147" eb="149">
      <t>カイチク</t>
    </rPh>
    <rPh sb="149" eb="151">
      <t>コウシン</t>
    </rPh>
    <rPh sb="152" eb="155">
      <t>ホンカクカ</t>
    </rPh>
    <rPh sb="156" eb="157">
      <t>トモナ</t>
    </rPh>
    <rPh sb="158" eb="160">
      <t>キギョウ</t>
    </rPh>
    <rPh sb="160" eb="161">
      <t>サイ</t>
    </rPh>
    <rPh sb="161" eb="163">
      <t>ハッコウ</t>
    </rPh>
    <rPh sb="164" eb="166">
      <t>ゾウカ</t>
    </rPh>
    <rPh sb="167" eb="169">
      <t>ミコ</t>
    </rPh>
    <rPh sb="175" eb="177">
      <t>ケイヒ</t>
    </rPh>
    <rPh sb="177" eb="179">
      <t>カイシュウ</t>
    </rPh>
    <rPh sb="179" eb="180">
      <t>リツ</t>
    </rPh>
    <rPh sb="186" eb="189">
      <t>シヨウリョウ</t>
    </rPh>
    <rPh sb="189" eb="191">
      <t>シュウニュウ</t>
    </rPh>
    <rPh sb="194" eb="195">
      <t>ヨコ</t>
    </rPh>
    <rPh sb="204" eb="206">
      <t>オスイ</t>
    </rPh>
    <rPh sb="206" eb="208">
      <t>ショリ</t>
    </rPh>
    <rPh sb="208" eb="209">
      <t>ヒ</t>
    </rPh>
    <rPh sb="210" eb="212">
      <t>ゾウカ</t>
    </rPh>
    <rPh sb="212" eb="214">
      <t>ケイコウ</t>
    </rPh>
    <rPh sb="216" eb="219">
      <t>ホンネンド</t>
    </rPh>
    <rPh sb="225" eb="227">
      <t>シタマワ</t>
    </rPh>
    <rPh sb="235" eb="237">
      <t>ケイヒ</t>
    </rPh>
    <rPh sb="237" eb="239">
      <t>ジタイ</t>
    </rPh>
    <rPh sb="240" eb="242">
      <t>サクゲン</t>
    </rPh>
    <rPh sb="243" eb="245">
      <t>テキセイ</t>
    </rPh>
    <rPh sb="246" eb="248">
      <t>シヨウ</t>
    </rPh>
    <rPh sb="249" eb="251">
      <t>シュウニュウ</t>
    </rPh>
    <rPh sb="252" eb="254">
      <t>カクホ</t>
    </rPh>
    <rPh sb="255" eb="257">
      <t>リョウメン</t>
    </rPh>
    <rPh sb="260" eb="262">
      <t>タイサク</t>
    </rPh>
    <rPh sb="263" eb="265">
      <t>ヒツヨウ</t>
    </rPh>
    <rPh sb="271" eb="273">
      <t>シセツ</t>
    </rPh>
    <rPh sb="273" eb="276">
      <t>リヨウリツ</t>
    </rPh>
    <rPh sb="282" eb="284">
      <t>ルイジ</t>
    </rPh>
    <rPh sb="284" eb="286">
      <t>ダンタイ</t>
    </rPh>
    <rPh sb="286" eb="288">
      <t>ヘイキン</t>
    </rPh>
    <rPh sb="288" eb="289">
      <t>チ</t>
    </rPh>
    <rPh sb="290" eb="292">
      <t>ウワマワ</t>
    </rPh>
    <rPh sb="300" eb="301">
      <t>タカ</t>
    </rPh>
    <rPh sb="302" eb="304">
      <t>スウチ</t>
    </rPh>
    <rPh sb="310" eb="311">
      <t>ノゾ</t>
    </rPh>
    <rPh sb="317" eb="319">
      <t>ジンコウ</t>
    </rPh>
    <rPh sb="320" eb="322">
      <t>スイイ</t>
    </rPh>
    <rPh sb="322" eb="323">
      <t>トウ</t>
    </rPh>
    <rPh sb="324" eb="325">
      <t>フ</t>
    </rPh>
    <rPh sb="328" eb="330">
      <t>シセツ</t>
    </rPh>
    <rPh sb="330" eb="332">
      <t>キボ</t>
    </rPh>
    <rPh sb="333" eb="336">
      <t>テキセイカ</t>
    </rPh>
    <rPh sb="336" eb="337">
      <t>トウ</t>
    </rPh>
    <rPh sb="338" eb="340">
      <t>シヤ</t>
    </rPh>
    <rPh sb="341" eb="342">
      <t>イ</t>
    </rPh>
    <rPh sb="344" eb="346">
      <t>ブンセキ</t>
    </rPh>
    <rPh sb="347" eb="348">
      <t>オコナ</t>
    </rPh>
    <rPh sb="352" eb="354">
      <t>ヒツヨウ</t>
    </rPh>
    <rPh sb="360" eb="363">
      <t>スイセンカ</t>
    </rPh>
    <rPh sb="363" eb="364">
      <t>リツ</t>
    </rPh>
    <rPh sb="375" eb="377">
      <t>イジ</t>
    </rPh>
    <rPh sb="381" eb="383">
      <t>テキセイ</t>
    </rPh>
    <phoneticPr fontId="4"/>
  </si>
  <si>
    <t>　現状では法定耐用年数を超えた老朽化管渠がないため、改修のみの実施となっている。
　資産の老朽化度合を示す有形固定資産減価償却率は類似団体平均値より低い値であるが、供用開始から20年以上が経過しており、今後、本格的な施設の改修や更新の時期を迎えるため、ストックマネジメント計画に基づき施設の改築更新を行っていく必要がある。</t>
    <rPh sb="74" eb="75">
      <t>ヒク</t>
    </rPh>
    <rPh sb="76" eb="77">
      <t>アタイ</t>
    </rPh>
    <rPh sb="82" eb="84">
      <t>キョウヨウ</t>
    </rPh>
    <rPh sb="84" eb="86">
      <t>カイシ</t>
    </rPh>
    <rPh sb="90" eb="91">
      <t>ネン</t>
    </rPh>
    <rPh sb="91" eb="93">
      <t>イジョウ</t>
    </rPh>
    <rPh sb="94" eb="96">
      <t>ケイカ</t>
    </rPh>
    <rPh sb="101" eb="103">
      <t>コンゴ</t>
    </rPh>
    <rPh sb="104" eb="107">
      <t>ホンカクテキ</t>
    </rPh>
    <rPh sb="108" eb="110">
      <t>シセツ</t>
    </rPh>
    <rPh sb="111" eb="113">
      <t>カイシュウ</t>
    </rPh>
    <rPh sb="114" eb="116">
      <t>コウシン</t>
    </rPh>
    <rPh sb="117" eb="119">
      <t>ジキ</t>
    </rPh>
    <rPh sb="120" eb="121">
      <t>ムカ</t>
    </rPh>
    <rPh sb="136" eb="138">
      <t>ケイカク</t>
    </rPh>
    <rPh sb="139" eb="140">
      <t>モト</t>
    </rPh>
    <rPh sb="142" eb="144">
      <t>シセツ</t>
    </rPh>
    <rPh sb="145" eb="147">
      <t>カイチク</t>
    </rPh>
    <rPh sb="147" eb="149">
      <t>コウシン</t>
    </rPh>
    <rPh sb="150" eb="151">
      <t>オコナ</t>
    </rPh>
    <rPh sb="155" eb="15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</si>
</sst>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5" xfId="0" applyFont="1" applyFill="1" applyBorder="1" applyAlignment="1">
      <alignment horizontal="left" vertical="center"/>
    </xf>
    <xf numFmtId="0" fontId="12" fillId="0" borderId="6" xfId="0" applyFont="1" applyFill="1" applyBorder="1" applyAlignment="1">
      <alignment horizontal="left" vertical="center"/>
    </xf>
    <xf numFmtId="0" fontId="12" fillId="0" borderId="0" xfId="0" applyFont="1" applyFill="1" applyBorder="1" applyAlignment="1">
      <alignment horizontal="left" vertical="center"/>
    </xf>
    <xf numFmtId="0" fontId="12" fillId="0" borderId="7" xfId="0" applyFont="1" applyFill="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C5C-4705-BF5F-E6CE23F4449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0.16</c:v>
                </c:pt>
                <c:pt idx="3">
                  <c:v>0.13</c:v>
                </c:pt>
                <c:pt idx="4">
                  <c:v>0.15</c:v>
                </c:pt>
              </c:numCache>
            </c:numRef>
          </c:val>
          <c:smooth val="0"/>
          <c:extLst>
            <c:ext xmlns:c16="http://schemas.microsoft.com/office/drawing/2014/chart" uri="{C3380CC4-5D6E-409C-BE32-E72D297353CC}">
              <c16:uniqueId val="{00000001-8C5C-4705-BF5F-E6CE23F4449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67.37</c:v>
                </c:pt>
                <c:pt idx="3">
                  <c:v>61.59</c:v>
                </c:pt>
                <c:pt idx="4">
                  <c:v>62.26</c:v>
                </c:pt>
              </c:numCache>
            </c:numRef>
          </c:val>
          <c:extLst>
            <c:ext xmlns:c16="http://schemas.microsoft.com/office/drawing/2014/chart" uri="{C3380CC4-5D6E-409C-BE32-E72D297353CC}">
              <c16:uniqueId val="{00000000-1E24-4722-A4DA-6EDF70AF8AE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53.5</c:v>
                </c:pt>
                <c:pt idx="3">
                  <c:v>52.58</c:v>
                </c:pt>
                <c:pt idx="4">
                  <c:v>50.94</c:v>
                </c:pt>
              </c:numCache>
            </c:numRef>
          </c:val>
          <c:smooth val="0"/>
          <c:extLst>
            <c:ext xmlns:c16="http://schemas.microsoft.com/office/drawing/2014/chart" uri="{C3380CC4-5D6E-409C-BE32-E72D297353CC}">
              <c16:uniqueId val="{00000001-1E24-4722-A4DA-6EDF70AF8AE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0CB3-4A4D-8CB7-B71D195F66E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83.51</c:v>
                </c:pt>
                <c:pt idx="3">
                  <c:v>83.02</c:v>
                </c:pt>
                <c:pt idx="4">
                  <c:v>82.55</c:v>
                </c:pt>
              </c:numCache>
            </c:numRef>
          </c:val>
          <c:smooth val="0"/>
          <c:extLst>
            <c:ext xmlns:c16="http://schemas.microsoft.com/office/drawing/2014/chart" uri="{C3380CC4-5D6E-409C-BE32-E72D297353CC}">
              <c16:uniqueId val="{00000001-0CB3-4A4D-8CB7-B71D195F66E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112.26</c:v>
                </c:pt>
                <c:pt idx="3">
                  <c:v>106.89</c:v>
                </c:pt>
                <c:pt idx="4">
                  <c:v>107.76</c:v>
                </c:pt>
              </c:numCache>
            </c:numRef>
          </c:val>
          <c:extLst>
            <c:ext xmlns:c16="http://schemas.microsoft.com/office/drawing/2014/chart" uri="{C3380CC4-5D6E-409C-BE32-E72D297353CC}">
              <c16:uniqueId val="{00000000-3B01-461A-88E9-0DEA3E95625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108.11</c:v>
                </c:pt>
                <c:pt idx="3">
                  <c:v>104.14</c:v>
                </c:pt>
                <c:pt idx="4">
                  <c:v>106.57</c:v>
                </c:pt>
              </c:numCache>
            </c:numRef>
          </c:val>
          <c:smooth val="0"/>
          <c:extLst>
            <c:ext xmlns:c16="http://schemas.microsoft.com/office/drawing/2014/chart" uri="{C3380CC4-5D6E-409C-BE32-E72D297353CC}">
              <c16:uniqueId val="{00000001-3B01-461A-88E9-0DEA3E95625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5.14</c:v>
                </c:pt>
                <c:pt idx="3">
                  <c:v>9.7899999999999991</c:v>
                </c:pt>
                <c:pt idx="4">
                  <c:v>12.97</c:v>
                </c:pt>
              </c:numCache>
            </c:numRef>
          </c:val>
          <c:extLst>
            <c:ext xmlns:c16="http://schemas.microsoft.com/office/drawing/2014/chart" uri="{C3380CC4-5D6E-409C-BE32-E72D297353CC}">
              <c16:uniqueId val="{00000000-D372-4288-A3EE-628279BE4E3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21.16</c:v>
                </c:pt>
                <c:pt idx="3">
                  <c:v>15.95</c:v>
                </c:pt>
                <c:pt idx="4">
                  <c:v>15.85</c:v>
                </c:pt>
              </c:numCache>
            </c:numRef>
          </c:val>
          <c:smooth val="0"/>
          <c:extLst>
            <c:ext xmlns:c16="http://schemas.microsoft.com/office/drawing/2014/chart" uri="{C3380CC4-5D6E-409C-BE32-E72D297353CC}">
              <c16:uniqueId val="{00000001-D372-4288-A3EE-628279BE4E3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E1B-41F8-A074-72BD0BFA96D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9E1B-41F8-A074-72BD0BFA96D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1BC-4C22-88CE-6DA7AA26E78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86.54</c:v>
                </c:pt>
                <c:pt idx="3">
                  <c:v>73.180000000000007</c:v>
                </c:pt>
                <c:pt idx="4">
                  <c:v>53.44</c:v>
                </c:pt>
              </c:numCache>
            </c:numRef>
          </c:val>
          <c:smooth val="0"/>
          <c:extLst>
            <c:ext xmlns:c16="http://schemas.microsoft.com/office/drawing/2014/chart" uri="{C3380CC4-5D6E-409C-BE32-E72D297353CC}">
              <c16:uniqueId val="{00000001-91BC-4C22-88CE-6DA7AA26E78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2732.38</c:v>
                </c:pt>
                <c:pt idx="3">
                  <c:v>587.19000000000005</c:v>
                </c:pt>
                <c:pt idx="4">
                  <c:v>1110.0999999999999</c:v>
                </c:pt>
              </c:numCache>
            </c:numRef>
          </c:val>
          <c:extLst>
            <c:ext xmlns:c16="http://schemas.microsoft.com/office/drawing/2014/chart" uri="{C3380CC4-5D6E-409C-BE32-E72D297353CC}">
              <c16:uniqueId val="{00000000-AA04-4A32-8FD7-27D2FB33FC5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62.25</c:v>
                </c:pt>
                <c:pt idx="3">
                  <c:v>52.32</c:v>
                </c:pt>
                <c:pt idx="4">
                  <c:v>47.03</c:v>
                </c:pt>
              </c:numCache>
            </c:numRef>
          </c:val>
          <c:smooth val="0"/>
          <c:extLst>
            <c:ext xmlns:c16="http://schemas.microsoft.com/office/drawing/2014/chart" uri="{C3380CC4-5D6E-409C-BE32-E72D297353CC}">
              <c16:uniqueId val="{00000001-AA04-4A32-8FD7-27D2FB33FC5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25.44</c:v>
                </c:pt>
                <c:pt idx="3">
                  <c:v>32.46</c:v>
                </c:pt>
                <c:pt idx="4">
                  <c:v>31.08</c:v>
                </c:pt>
              </c:numCache>
            </c:numRef>
          </c:val>
          <c:extLst>
            <c:ext xmlns:c16="http://schemas.microsoft.com/office/drawing/2014/chart" uri="{C3380CC4-5D6E-409C-BE32-E72D297353CC}">
              <c16:uniqueId val="{00000000-1E19-4452-B093-BB11CA39E38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966.33</c:v>
                </c:pt>
                <c:pt idx="3">
                  <c:v>958.81</c:v>
                </c:pt>
                <c:pt idx="4">
                  <c:v>1001.3</c:v>
                </c:pt>
              </c:numCache>
            </c:numRef>
          </c:val>
          <c:smooth val="0"/>
          <c:extLst>
            <c:ext xmlns:c16="http://schemas.microsoft.com/office/drawing/2014/chart" uri="{C3380CC4-5D6E-409C-BE32-E72D297353CC}">
              <c16:uniqueId val="{00000001-1E19-4452-B093-BB11CA39E38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145.13</c:v>
                </c:pt>
                <c:pt idx="3">
                  <c:v>110.24</c:v>
                </c:pt>
                <c:pt idx="4">
                  <c:v>96.12</c:v>
                </c:pt>
              </c:numCache>
            </c:numRef>
          </c:val>
          <c:extLst>
            <c:ext xmlns:c16="http://schemas.microsoft.com/office/drawing/2014/chart" uri="{C3380CC4-5D6E-409C-BE32-E72D297353CC}">
              <c16:uniqueId val="{00000000-C8D3-44BC-A148-BA543F8EBF8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81.739999999999995</c:v>
                </c:pt>
                <c:pt idx="3">
                  <c:v>82.88</c:v>
                </c:pt>
                <c:pt idx="4">
                  <c:v>81.88</c:v>
                </c:pt>
              </c:numCache>
            </c:numRef>
          </c:val>
          <c:smooth val="0"/>
          <c:extLst>
            <c:ext xmlns:c16="http://schemas.microsoft.com/office/drawing/2014/chart" uri="{C3380CC4-5D6E-409C-BE32-E72D297353CC}">
              <c16:uniqueId val="{00000001-C8D3-44BC-A148-BA543F8EBF8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82.86</c:v>
                </c:pt>
                <c:pt idx="3">
                  <c:v>112.23</c:v>
                </c:pt>
                <c:pt idx="4">
                  <c:v>127.71</c:v>
                </c:pt>
              </c:numCache>
            </c:numRef>
          </c:val>
          <c:extLst>
            <c:ext xmlns:c16="http://schemas.microsoft.com/office/drawing/2014/chart" uri="{C3380CC4-5D6E-409C-BE32-E72D297353CC}">
              <c16:uniqueId val="{00000000-113C-46BF-9036-22AD8624B21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194.31</c:v>
                </c:pt>
                <c:pt idx="3">
                  <c:v>190.99</c:v>
                </c:pt>
                <c:pt idx="4">
                  <c:v>187.55</c:v>
                </c:pt>
              </c:numCache>
            </c:numRef>
          </c:val>
          <c:smooth val="0"/>
          <c:extLst>
            <c:ext xmlns:c16="http://schemas.microsoft.com/office/drawing/2014/chart" uri="{C3380CC4-5D6E-409C-BE32-E72D297353CC}">
              <c16:uniqueId val="{00000001-113C-46BF-9036-22AD8624B21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Q40"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三重県　伊賀市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自治体職員</v>
      </c>
      <c r="AE8" s="73"/>
      <c r="AF8" s="73"/>
      <c r="AG8" s="73"/>
      <c r="AH8" s="73"/>
      <c r="AI8" s="73"/>
      <c r="AJ8" s="73"/>
      <c r="AK8" s="3"/>
      <c r="AL8" s="69">
        <f>データ!S6</f>
        <v>91230</v>
      </c>
      <c r="AM8" s="69"/>
      <c r="AN8" s="69"/>
      <c r="AO8" s="69"/>
      <c r="AP8" s="69"/>
      <c r="AQ8" s="69"/>
      <c r="AR8" s="69"/>
      <c r="AS8" s="69"/>
      <c r="AT8" s="68">
        <f>データ!T6</f>
        <v>558.23</v>
      </c>
      <c r="AU8" s="68"/>
      <c r="AV8" s="68"/>
      <c r="AW8" s="68"/>
      <c r="AX8" s="68"/>
      <c r="AY8" s="68"/>
      <c r="AZ8" s="68"/>
      <c r="BA8" s="68"/>
      <c r="BB8" s="68">
        <f>データ!U6</f>
        <v>163.43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97.81</v>
      </c>
      <c r="J10" s="68"/>
      <c r="K10" s="68"/>
      <c r="L10" s="68"/>
      <c r="M10" s="68"/>
      <c r="N10" s="68"/>
      <c r="O10" s="68"/>
      <c r="P10" s="68">
        <f>データ!P6</f>
        <v>5.4</v>
      </c>
      <c r="Q10" s="68"/>
      <c r="R10" s="68"/>
      <c r="S10" s="68"/>
      <c r="T10" s="68"/>
      <c r="U10" s="68"/>
      <c r="V10" s="68"/>
      <c r="W10" s="68">
        <f>データ!Q6</f>
        <v>100</v>
      </c>
      <c r="X10" s="68"/>
      <c r="Y10" s="68"/>
      <c r="Z10" s="68"/>
      <c r="AA10" s="68"/>
      <c r="AB10" s="68"/>
      <c r="AC10" s="68"/>
      <c r="AD10" s="69">
        <f>データ!R6</f>
        <v>2640</v>
      </c>
      <c r="AE10" s="69"/>
      <c r="AF10" s="69"/>
      <c r="AG10" s="69"/>
      <c r="AH10" s="69"/>
      <c r="AI10" s="69"/>
      <c r="AJ10" s="69"/>
      <c r="AK10" s="2"/>
      <c r="AL10" s="69">
        <f>データ!V6</f>
        <v>4894</v>
      </c>
      <c r="AM10" s="69"/>
      <c r="AN10" s="69"/>
      <c r="AO10" s="69"/>
      <c r="AP10" s="69"/>
      <c r="AQ10" s="69"/>
      <c r="AR10" s="69"/>
      <c r="AS10" s="69"/>
      <c r="AT10" s="68">
        <f>データ!W6</f>
        <v>1.61</v>
      </c>
      <c r="AU10" s="68"/>
      <c r="AV10" s="68"/>
      <c r="AW10" s="68"/>
      <c r="AX10" s="68"/>
      <c r="AY10" s="68"/>
      <c r="AZ10" s="68"/>
      <c r="BA10" s="68"/>
      <c r="BB10" s="68">
        <f>データ!X6</f>
        <v>3039.75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6xAxa+aJsj83qnsteM1ghyigujZ7hZU9dZVp3CCJJgt7h8daeXQbBhbqZC9OnxJLNrzsEQcjuCdKjv95aF/DBw==" saltValue="13853QLKRqX9cKZ5d5Q4a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242161</v>
      </c>
      <c r="D6" s="33">
        <f t="shared" si="3"/>
        <v>46</v>
      </c>
      <c r="E6" s="33">
        <f t="shared" si="3"/>
        <v>17</v>
      </c>
      <c r="F6" s="33">
        <f t="shared" si="3"/>
        <v>1</v>
      </c>
      <c r="G6" s="33">
        <f t="shared" si="3"/>
        <v>0</v>
      </c>
      <c r="H6" s="33" t="str">
        <f t="shared" si="3"/>
        <v>三重県　伊賀市</v>
      </c>
      <c r="I6" s="33" t="str">
        <f t="shared" si="3"/>
        <v>法適用</v>
      </c>
      <c r="J6" s="33" t="str">
        <f t="shared" si="3"/>
        <v>下水道事業</v>
      </c>
      <c r="K6" s="33" t="str">
        <f t="shared" si="3"/>
        <v>公共下水道</v>
      </c>
      <c r="L6" s="33" t="str">
        <f t="shared" si="3"/>
        <v>Cc2</v>
      </c>
      <c r="M6" s="33" t="str">
        <f t="shared" si="3"/>
        <v>自治体職員</v>
      </c>
      <c r="N6" s="34" t="str">
        <f t="shared" si="3"/>
        <v>-</v>
      </c>
      <c r="O6" s="34">
        <f t="shared" si="3"/>
        <v>97.81</v>
      </c>
      <c r="P6" s="34">
        <f t="shared" si="3"/>
        <v>5.4</v>
      </c>
      <c r="Q6" s="34">
        <f t="shared" si="3"/>
        <v>100</v>
      </c>
      <c r="R6" s="34">
        <f t="shared" si="3"/>
        <v>2640</v>
      </c>
      <c r="S6" s="34">
        <f t="shared" si="3"/>
        <v>91230</v>
      </c>
      <c r="T6" s="34">
        <f t="shared" si="3"/>
        <v>558.23</v>
      </c>
      <c r="U6" s="34">
        <f t="shared" si="3"/>
        <v>163.43</v>
      </c>
      <c r="V6" s="34">
        <f t="shared" si="3"/>
        <v>4894</v>
      </c>
      <c r="W6" s="34">
        <f t="shared" si="3"/>
        <v>1.61</v>
      </c>
      <c r="X6" s="34">
        <f t="shared" si="3"/>
        <v>3039.75</v>
      </c>
      <c r="Y6" s="35" t="str">
        <f>IF(Y7="",NA(),Y7)</f>
        <v>-</v>
      </c>
      <c r="Z6" s="35" t="str">
        <f t="shared" ref="Z6:AH6" si="4">IF(Z7="",NA(),Z7)</f>
        <v>-</v>
      </c>
      <c r="AA6" s="35">
        <f t="shared" si="4"/>
        <v>112.26</v>
      </c>
      <c r="AB6" s="35">
        <f t="shared" si="4"/>
        <v>106.89</v>
      </c>
      <c r="AC6" s="35">
        <f t="shared" si="4"/>
        <v>107.76</v>
      </c>
      <c r="AD6" s="35" t="str">
        <f t="shared" si="4"/>
        <v>-</v>
      </c>
      <c r="AE6" s="35" t="str">
        <f t="shared" si="4"/>
        <v>-</v>
      </c>
      <c r="AF6" s="35">
        <f t="shared" si="4"/>
        <v>108.11</v>
      </c>
      <c r="AG6" s="35">
        <f t="shared" si="4"/>
        <v>104.14</v>
      </c>
      <c r="AH6" s="35">
        <f t="shared" si="4"/>
        <v>106.57</v>
      </c>
      <c r="AI6" s="34" t="str">
        <f>IF(AI7="","",IF(AI7="-","【-】","【"&amp;SUBSTITUTE(TEXT(AI7,"#,##0.00"),"-","△")&amp;"】"))</f>
        <v>【108.07】</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86.54</v>
      </c>
      <c r="AR6" s="35">
        <f t="shared" si="5"/>
        <v>73.180000000000007</v>
      </c>
      <c r="AS6" s="35">
        <f t="shared" si="5"/>
        <v>53.44</v>
      </c>
      <c r="AT6" s="34" t="str">
        <f>IF(AT7="","",IF(AT7="-","【-】","【"&amp;SUBSTITUTE(TEXT(AT7,"#,##0.00"),"-","△")&amp;"】"))</f>
        <v>【3.09】</v>
      </c>
      <c r="AU6" s="35" t="str">
        <f>IF(AU7="",NA(),AU7)</f>
        <v>-</v>
      </c>
      <c r="AV6" s="35" t="str">
        <f t="shared" ref="AV6:BD6" si="6">IF(AV7="",NA(),AV7)</f>
        <v>-</v>
      </c>
      <c r="AW6" s="35">
        <f t="shared" si="6"/>
        <v>2732.38</v>
      </c>
      <c r="AX6" s="35">
        <f t="shared" si="6"/>
        <v>587.19000000000005</v>
      </c>
      <c r="AY6" s="35">
        <f t="shared" si="6"/>
        <v>1110.0999999999999</v>
      </c>
      <c r="AZ6" s="35" t="str">
        <f t="shared" si="6"/>
        <v>-</v>
      </c>
      <c r="BA6" s="35" t="str">
        <f t="shared" si="6"/>
        <v>-</v>
      </c>
      <c r="BB6" s="35">
        <f t="shared" si="6"/>
        <v>62.25</v>
      </c>
      <c r="BC6" s="35">
        <f t="shared" si="6"/>
        <v>52.32</v>
      </c>
      <c r="BD6" s="35">
        <f t="shared" si="6"/>
        <v>47.03</v>
      </c>
      <c r="BE6" s="34" t="str">
        <f>IF(BE7="","",IF(BE7="-","【-】","【"&amp;SUBSTITUTE(TEXT(BE7,"#,##0.00"),"-","△")&amp;"】"))</f>
        <v>【69.54】</v>
      </c>
      <c r="BF6" s="35" t="str">
        <f>IF(BF7="",NA(),BF7)</f>
        <v>-</v>
      </c>
      <c r="BG6" s="35" t="str">
        <f t="shared" ref="BG6:BO6" si="7">IF(BG7="",NA(),BG7)</f>
        <v>-</v>
      </c>
      <c r="BH6" s="35">
        <f t="shared" si="7"/>
        <v>25.44</v>
      </c>
      <c r="BI6" s="35">
        <f t="shared" si="7"/>
        <v>32.46</v>
      </c>
      <c r="BJ6" s="35">
        <f t="shared" si="7"/>
        <v>31.08</v>
      </c>
      <c r="BK6" s="35" t="str">
        <f t="shared" si="7"/>
        <v>-</v>
      </c>
      <c r="BL6" s="35" t="str">
        <f t="shared" si="7"/>
        <v>-</v>
      </c>
      <c r="BM6" s="35">
        <f t="shared" si="7"/>
        <v>966.33</v>
      </c>
      <c r="BN6" s="35">
        <f t="shared" si="7"/>
        <v>958.81</v>
      </c>
      <c r="BO6" s="35">
        <f t="shared" si="7"/>
        <v>1001.3</v>
      </c>
      <c r="BP6" s="34" t="str">
        <f>IF(BP7="","",IF(BP7="-","【-】","【"&amp;SUBSTITUTE(TEXT(BP7,"#,##0.00"),"-","△")&amp;"】"))</f>
        <v>【682.51】</v>
      </c>
      <c r="BQ6" s="35" t="str">
        <f>IF(BQ7="",NA(),BQ7)</f>
        <v>-</v>
      </c>
      <c r="BR6" s="35" t="str">
        <f t="shared" ref="BR6:BZ6" si="8">IF(BR7="",NA(),BR7)</f>
        <v>-</v>
      </c>
      <c r="BS6" s="35">
        <f t="shared" si="8"/>
        <v>145.13</v>
      </c>
      <c r="BT6" s="35">
        <f t="shared" si="8"/>
        <v>110.24</v>
      </c>
      <c r="BU6" s="35">
        <f t="shared" si="8"/>
        <v>96.12</v>
      </c>
      <c r="BV6" s="35" t="str">
        <f t="shared" si="8"/>
        <v>-</v>
      </c>
      <c r="BW6" s="35" t="str">
        <f t="shared" si="8"/>
        <v>-</v>
      </c>
      <c r="BX6" s="35">
        <f t="shared" si="8"/>
        <v>81.739999999999995</v>
      </c>
      <c r="BY6" s="35">
        <f t="shared" si="8"/>
        <v>82.88</v>
      </c>
      <c r="BZ6" s="35">
        <f t="shared" si="8"/>
        <v>81.88</v>
      </c>
      <c r="CA6" s="34" t="str">
        <f>IF(CA7="","",IF(CA7="-","【-】","【"&amp;SUBSTITUTE(TEXT(CA7,"#,##0.00"),"-","△")&amp;"】"))</f>
        <v>【100.34】</v>
      </c>
      <c r="CB6" s="35" t="str">
        <f>IF(CB7="",NA(),CB7)</f>
        <v>-</v>
      </c>
      <c r="CC6" s="35" t="str">
        <f t="shared" ref="CC6:CK6" si="9">IF(CC7="",NA(),CC7)</f>
        <v>-</v>
      </c>
      <c r="CD6" s="35">
        <f t="shared" si="9"/>
        <v>82.86</v>
      </c>
      <c r="CE6" s="35">
        <f t="shared" si="9"/>
        <v>112.23</v>
      </c>
      <c r="CF6" s="35">
        <f t="shared" si="9"/>
        <v>127.71</v>
      </c>
      <c r="CG6" s="35" t="str">
        <f t="shared" si="9"/>
        <v>-</v>
      </c>
      <c r="CH6" s="35" t="str">
        <f t="shared" si="9"/>
        <v>-</v>
      </c>
      <c r="CI6" s="35">
        <f t="shared" si="9"/>
        <v>194.31</v>
      </c>
      <c r="CJ6" s="35">
        <f t="shared" si="9"/>
        <v>190.99</v>
      </c>
      <c r="CK6" s="35">
        <f t="shared" si="9"/>
        <v>187.55</v>
      </c>
      <c r="CL6" s="34" t="str">
        <f>IF(CL7="","",IF(CL7="-","【-】","【"&amp;SUBSTITUTE(TEXT(CL7,"#,##0.00"),"-","△")&amp;"】"))</f>
        <v>【136.15】</v>
      </c>
      <c r="CM6" s="35" t="str">
        <f>IF(CM7="",NA(),CM7)</f>
        <v>-</v>
      </c>
      <c r="CN6" s="35" t="str">
        <f t="shared" ref="CN6:CV6" si="10">IF(CN7="",NA(),CN7)</f>
        <v>-</v>
      </c>
      <c r="CO6" s="35">
        <f t="shared" si="10"/>
        <v>67.37</v>
      </c>
      <c r="CP6" s="35">
        <f t="shared" si="10"/>
        <v>61.59</v>
      </c>
      <c r="CQ6" s="35">
        <f t="shared" si="10"/>
        <v>62.26</v>
      </c>
      <c r="CR6" s="35" t="str">
        <f t="shared" si="10"/>
        <v>-</v>
      </c>
      <c r="CS6" s="35" t="str">
        <f t="shared" si="10"/>
        <v>-</v>
      </c>
      <c r="CT6" s="35">
        <f t="shared" si="10"/>
        <v>53.5</v>
      </c>
      <c r="CU6" s="35">
        <f t="shared" si="10"/>
        <v>52.58</v>
      </c>
      <c r="CV6" s="35">
        <f t="shared" si="10"/>
        <v>50.94</v>
      </c>
      <c r="CW6" s="34" t="str">
        <f>IF(CW7="","",IF(CW7="-","【-】","【"&amp;SUBSTITUTE(TEXT(CW7,"#,##0.00"),"-","△")&amp;"】"))</f>
        <v>【59.64】</v>
      </c>
      <c r="CX6" s="35" t="str">
        <f>IF(CX7="",NA(),CX7)</f>
        <v>-</v>
      </c>
      <c r="CY6" s="35" t="str">
        <f t="shared" ref="CY6:DG6" si="11">IF(CY7="",NA(),CY7)</f>
        <v>-</v>
      </c>
      <c r="CZ6" s="35">
        <f t="shared" si="11"/>
        <v>100</v>
      </c>
      <c r="DA6" s="35">
        <f t="shared" si="11"/>
        <v>100</v>
      </c>
      <c r="DB6" s="35">
        <f t="shared" si="11"/>
        <v>100</v>
      </c>
      <c r="DC6" s="35" t="str">
        <f t="shared" si="11"/>
        <v>-</v>
      </c>
      <c r="DD6" s="35" t="str">
        <f t="shared" si="11"/>
        <v>-</v>
      </c>
      <c r="DE6" s="35">
        <f t="shared" si="11"/>
        <v>83.51</v>
      </c>
      <c r="DF6" s="35">
        <f t="shared" si="11"/>
        <v>83.02</v>
      </c>
      <c r="DG6" s="35">
        <f t="shared" si="11"/>
        <v>82.55</v>
      </c>
      <c r="DH6" s="34" t="str">
        <f>IF(DH7="","",IF(DH7="-","【-】","【"&amp;SUBSTITUTE(TEXT(DH7,"#,##0.00"),"-","△")&amp;"】"))</f>
        <v>【95.35】</v>
      </c>
      <c r="DI6" s="35" t="str">
        <f>IF(DI7="",NA(),DI7)</f>
        <v>-</v>
      </c>
      <c r="DJ6" s="35" t="str">
        <f t="shared" ref="DJ6:DR6" si="12">IF(DJ7="",NA(),DJ7)</f>
        <v>-</v>
      </c>
      <c r="DK6" s="35">
        <f t="shared" si="12"/>
        <v>5.14</v>
      </c>
      <c r="DL6" s="35">
        <f t="shared" si="12"/>
        <v>9.7899999999999991</v>
      </c>
      <c r="DM6" s="35">
        <f t="shared" si="12"/>
        <v>12.97</v>
      </c>
      <c r="DN6" s="35" t="str">
        <f t="shared" si="12"/>
        <v>-</v>
      </c>
      <c r="DO6" s="35" t="str">
        <f t="shared" si="12"/>
        <v>-</v>
      </c>
      <c r="DP6" s="35">
        <f t="shared" si="12"/>
        <v>21.16</v>
      </c>
      <c r="DQ6" s="35">
        <f t="shared" si="12"/>
        <v>15.95</v>
      </c>
      <c r="DR6" s="35">
        <f t="shared" si="12"/>
        <v>15.85</v>
      </c>
      <c r="DS6" s="34" t="str">
        <f>IF(DS7="","",IF(DS7="-","【-】","【"&amp;SUBSTITUTE(TEXT(DS7,"#,##0.00"),"-","△")&amp;"】"))</f>
        <v>【38.57】</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【5.90】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0.16</v>
      </c>
      <c r="EM6" s="35">
        <f t="shared" si="14"/>
        <v>0.13</v>
      </c>
      <c r="EN6" s="35">
        <f t="shared" si="14"/>
        <v>0.15</v>
      </c>
      <c r="EO6" s="34" t="str">
        <f>IF(EO7="","",IF(EO7="-","【-】","【"&amp;SUBSTITUTE(TEXT(EO7,"#,##0.00"),"-","△")&amp;"】"))</f>
        <v>【0.22】</v>
      </c>
    </row>
    <row r="7" spans="1:148" s="36" customFormat="1" x14ac:dyDescent="0.15">
      <c r="A7" s="28"/>
      <c r="B7" s="37">
        <v>2019</v>
      </c>
      <c r="C7" s="37">
        <v>242161</v>
      </c>
      <c r="D7" s="37">
        <v>46</v>
      </c>
      <c r="E7" s="37">
        <v>17</v>
      </c>
      <c r="F7" s="37">
        <v>1</v>
      </c>
      <c r="G7" s="37">
        <v>0</v>
      </c>
      <c r="H7" s="37" t="s">
        <v>95</v>
      </c>
      <c r="I7" s="37" t="s">
        <v>96</v>
      </c>
      <c r="J7" s="37" t="s">
        <v>97</v>
      </c>
      <c r="K7" s="37" t="s">
        <v>98</v>
      </c>
      <c r="L7" s="37" t="s">
        <v>99</v>
      </c>
      <c r="M7" s="37" t="s">
        <v>100</v>
      </c>
      <c r="N7" s="38" t="s">
        <v>101</v>
      </c>
      <c r="O7" s="38">
        <v>97.81</v>
      </c>
      <c r="P7" s="38">
        <v>5.4</v>
      </c>
      <c r="Q7" s="38">
        <v>100</v>
      </c>
      <c r="R7" s="38">
        <v>2640</v>
      </c>
      <c r="S7" s="38">
        <v>91230</v>
      </c>
      <c r="T7" s="38">
        <v>558.23</v>
      </c>
      <c r="U7" s="38">
        <v>163.43</v>
      </c>
      <c r="V7" s="38">
        <v>4894</v>
      </c>
      <c r="W7" s="38">
        <v>1.61</v>
      </c>
      <c r="X7" s="38">
        <v>3039.75</v>
      </c>
      <c r="Y7" s="38" t="s">
        <v>101</v>
      </c>
      <c r="Z7" s="38" t="s">
        <v>101</v>
      </c>
      <c r="AA7" s="38">
        <v>112.26</v>
      </c>
      <c r="AB7" s="38">
        <v>106.89</v>
      </c>
      <c r="AC7" s="38">
        <v>107.76</v>
      </c>
      <c r="AD7" s="38" t="s">
        <v>101</v>
      </c>
      <c r="AE7" s="38" t="s">
        <v>101</v>
      </c>
      <c r="AF7" s="38">
        <v>108.11</v>
      </c>
      <c r="AG7" s="38">
        <v>104.14</v>
      </c>
      <c r="AH7" s="38">
        <v>106.57</v>
      </c>
      <c r="AI7" s="38">
        <v>108.07</v>
      </c>
      <c r="AJ7" s="38" t="s">
        <v>101</v>
      </c>
      <c r="AK7" s="38" t="s">
        <v>101</v>
      </c>
      <c r="AL7" s="38">
        <v>0</v>
      </c>
      <c r="AM7" s="38">
        <v>0</v>
      </c>
      <c r="AN7" s="38">
        <v>0</v>
      </c>
      <c r="AO7" s="38" t="s">
        <v>101</v>
      </c>
      <c r="AP7" s="38" t="s">
        <v>101</v>
      </c>
      <c r="AQ7" s="38">
        <v>86.54</v>
      </c>
      <c r="AR7" s="38">
        <v>73.180000000000007</v>
      </c>
      <c r="AS7" s="38">
        <v>53.44</v>
      </c>
      <c r="AT7" s="38">
        <v>3.09</v>
      </c>
      <c r="AU7" s="38" t="s">
        <v>101</v>
      </c>
      <c r="AV7" s="38" t="s">
        <v>101</v>
      </c>
      <c r="AW7" s="38">
        <v>2732.38</v>
      </c>
      <c r="AX7" s="38">
        <v>587.19000000000005</v>
      </c>
      <c r="AY7" s="38">
        <v>1110.0999999999999</v>
      </c>
      <c r="AZ7" s="38" t="s">
        <v>101</v>
      </c>
      <c r="BA7" s="38" t="s">
        <v>101</v>
      </c>
      <c r="BB7" s="38">
        <v>62.25</v>
      </c>
      <c r="BC7" s="38">
        <v>52.32</v>
      </c>
      <c r="BD7" s="38">
        <v>47.03</v>
      </c>
      <c r="BE7" s="38">
        <v>69.540000000000006</v>
      </c>
      <c r="BF7" s="38" t="s">
        <v>101</v>
      </c>
      <c r="BG7" s="38" t="s">
        <v>101</v>
      </c>
      <c r="BH7" s="38">
        <v>25.44</v>
      </c>
      <c r="BI7" s="38">
        <v>32.46</v>
      </c>
      <c r="BJ7" s="38">
        <v>31.08</v>
      </c>
      <c r="BK7" s="38" t="s">
        <v>101</v>
      </c>
      <c r="BL7" s="38" t="s">
        <v>101</v>
      </c>
      <c r="BM7" s="38">
        <v>966.33</v>
      </c>
      <c r="BN7" s="38">
        <v>958.81</v>
      </c>
      <c r="BO7" s="38">
        <v>1001.3</v>
      </c>
      <c r="BP7" s="38">
        <v>682.51</v>
      </c>
      <c r="BQ7" s="38" t="s">
        <v>101</v>
      </c>
      <c r="BR7" s="38" t="s">
        <v>101</v>
      </c>
      <c r="BS7" s="38">
        <v>145.13</v>
      </c>
      <c r="BT7" s="38">
        <v>110.24</v>
      </c>
      <c r="BU7" s="38">
        <v>96.12</v>
      </c>
      <c r="BV7" s="38" t="s">
        <v>101</v>
      </c>
      <c r="BW7" s="38" t="s">
        <v>101</v>
      </c>
      <c r="BX7" s="38">
        <v>81.739999999999995</v>
      </c>
      <c r="BY7" s="38">
        <v>82.88</v>
      </c>
      <c r="BZ7" s="38">
        <v>81.88</v>
      </c>
      <c r="CA7" s="38">
        <v>100.34</v>
      </c>
      <c r="CB7" s="38" t="s">
        <v>101</v>
      </c>
      <c r="CC7" s="38" t="s">
        <v>101</v>
      </c>
      <c r="CD7" s="38">
        <v>82.86</v>
      </c>
      <c r="CE7" s="38">
        <v>112.23</v>
      </c>
      <c r="CF7" s="38">
        <v>127.71</v>
      </c>
      <c r="CG7" s="38" t="s">
        <v>101</v>
      </c>
      <c r="CH7" s="38" t="s">
        <v>101</v>
      </c>
      <c r="CI7" s="38">
        <v>194.31</v>
      </c>
      <c r="CJ7" s="38">
        <v>190.99</v>
      </c>
      <c r="CK7" s="38">
        <v>187.55</v>
      </c>
      <c r="CL7" s="38">
        <v>136.15</v>
      </c>
      <c r="CM7" s="38" t="s">
        <v>101</v>
      </c>
      <c r="CN7" s="38" t="s">
        <v>101</v>
      </c>
      <c r="CO7" s="38">
        <v>67.37</v>
      </c>
      <c r="CP7" s="38">
        <v>61.59</v>
      </c>
      <c r="CQ7" s="38">
        <v>62.26</v>
      </c>
      <c r="CR7" s="38" t="s">
        <v>101</v>
      </c>
      <c r="CS7" s="38" t="s">
        <v>101</v>
      </c>
      <c r="CT7" s="38">
        <v>53.5</v>
      </c>
      <c r="CU7" s="38">
        <v>52.58</v>
      </c>
      <c r="CV7" s="38">
        <v>50.94</v>
      </c>
      <c r="CW7" s="38">
        <v>59.64</v>
      </c>
      <c r="CX7" s="38" t="s">
        <v>101</v>
      </c>
      <c r="CY7" s="38" t="s">
        <v>101</v>
      </c>
      <c r="CZ7" s="38">
        <v>100</v>
      </c>
      <c r="DA7" s="38">
        <v>100</v>
      </c>
      <c r="DB7" s="38">
        <v>100</v>
      </c>
      <c r="DC7" s="38" t="s">
        <v>101</v>
      </c>
      <c r="DD7" s="38" t="s">
        <v>101</v>
      </c>
      <c r="DE7" s="38">
        <v>83.51</v>
      </c>
      <c r="DF7" s="38">
        <v>83.02</v>
      </c>
      <c r="DG7" s="38">
        <v>82.55</v>
      </c>
      <c r="DH7" s="38">
        <v>95.35</v>
      </c>
      <c r="DI7" s="38" t="s">
        <v>101</v>
      </c>
      <c r="DJ7" s="38" t="s">
        <v>101</v>
      </c>
      <c r="DK7" s="38">
        <v>5.14</v>
      </c>
      <c r="DL7" s="38">
        <v>9.7899999999999991</v>
      </c>
      <c r="DM7" s="38">
        <v>12.97</v>
      </c>
      <c r="DN7" s="38" t="s">
        <v>101</v>
      </c>
      <c r="DO7" s="38" t="s">
        <v>101</v>
      </c>
      <c r="DP7" s="38">
        <v>21.16</v>
      </c>
      <c r="DQ7" s="38">
        <v>15.95</v>
      </c>
      <c r="DR7" s="38">
        <v>15.85</v>
      </c>
      <c r="DS7" s="38">
        <v>38.57</v>
      </c>
      <c r="DT7" s="38" t="s">
        <v>101</v>
      </c>
      <c r="DU7" s="38" t="s">
        <v>101</v>
      </c>
      <c r="DV7" s="38">
        <v>0</v>
      </c>
      <c r="DW7" s="38">
        <v>0</v>
      </c>
      <c r="DX7" s="38">
        <v>0</v>
      </c>
      <c r="DY7" s="38" t="s">
        <v>101</v>
      </c>
      <c r="DZ7" s="38" t="s">
        <v>101</v>
      </c>
      <c r="EA7" s="38">
        <v>0</v>
      </c>
      <c r="EB7" s="38">
        <v>0</v>
      </c>
      <c r="EC7" s="38">
        <v>0</v>
      </c>
      <c r="ED7" s="38">
        <v>5.9</v>
      </c>
      <c r="EE7" s="38" t="s">
        <v>101</v>
      </c>
      <c r="EF7" s="38" t="s">
        <v>101</v>
      </c>
      <c r="EG7" s="38">
        <v>0</v>
      </c>
      <c r="EH7" s="38">
        <v>0</v>
      </c>
      <c r="EI7" s="38">
        <v>0</v>
      </c>
      <c r="EJ7" s="38" t="s">
        <v>101</v>
      </c>
      <c r="EK7" s="38" t="s">
        <v>101</v>
      </c>
      <c r="EL7" s="38">
        <v>0.16</v>
      </c>
      <c r="EM7" s="38">
        <v>0.13</v>
      </c>
      <c r="EN7" s="38">
        <v>0.15</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110</v>
      </c>
      <c r="D13" t="s">
        <v>109</v>
      </c>
      <c r="E13" t="s">
        <v>109</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2021-01-25T06:11:26Z</cp:lastPrinted>
  <dcterms:created xsi:type="dcterms:W3CDTF">2020-12-04T02:27:52Z</dcterms:created>
  <dcterms:modified xsi:type="dcterms:W3CDTF">2021-02-03T01:14:12Z</dcterms:modified>
  <cp:category/>
</cp:coreProperties>
</file>