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2_公営企業決算\R01公営企業決算統計\12_経営比較\06_経営比較分析表\04_HP公開用\13志摩市\"/>
    </mc:Choice>
  </mc:AlternateContent>
  <workbookProtection workbookAlgorithmName="SHA-512" workbookHashValue="M9RA3uQBFqiko4O/ZExKw8cJjH0NyTUHuF36+bsmN75ad1fTkiDWV8R0/LduSn41JRyk4oAwoki9RQKScXbmqQ==" workbookSaltValue="E8qLIYkFqPzSbRqMwA+bh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MA51" i="4"/>
  <c r="BZ76" i="4"/>
  <c r="C11" i="5"/>
  <c r="D11" i="5"/>
  <c r="E11" i="5"/>
  <c r="B11" i="5"/>
  <c r="BK76" i="4" l="1"/>
  <c r="LH51" i="4"/>
  <c r="LH30" i="4"/>
  <c r="GQ30" i="4"/>
  <c r="BZ30" i="4"/>
  <c r="LT76" i="4"/>
  <c r="GQ51" i="4"/>
  <c r="IE76" i="4"/>
  <c r="BZ51" i="4"/>
  <c r="HP76" i="4"/>
  <c r="BG30" i="4"/>
  <c r="KO30" i="4"/>
  <c r="AV76" i="4"/>
  <c r="KO51" i="4"/>
  <c r="FX30" i="4"/>
  <c r="LE76" i="4"/>
  <c r="FX51" i="4"/>
  <c r="BG51" i="4"/>
  <c r="KP76" i="4"/>
  <c r="FE51" i="4"/>
  <c r="HA76" i="4"/>
  <c r="AN51" i="4"/>
  <c r="FE30" i="4"/>
  <c r="AN30" i="4"/>
  <c r="AG76" i="4"/>
  <c r="JV51" i="4"/>
  <c r="JV30" i="4"/>
  <c r="KA76" i="4"/>
  <c r="EL51" i="4"/>
  <c r="JC30" i="4"/>
  <c r="EL30" i="4"/>
  <c r="U30" i="4"/>
  <c r="GL76" i="4"/>
  <c r="U51" i="4"/>
  <c r="R76" i="4"/>
  <c r="JC51" i="4"/>
</calcChain>
</file>

<file path=xl/sharedStrings.xml><?xml version="1.0" encoding="utf-8"?>
<sst xmlns="http://schemas.openxmlformats.org/spreadsheetml/2006/main" count="285" uniqueCount="131">
  <si>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</si>
  <si>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</si>
  <si>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</si>
  <si>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</si>
  <si>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</si>
  <si>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</si>
  <si>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</si>
  <si>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</si>
  <si>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</si>
  <si>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</si>
  <si>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</si>
  <si>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</si>
  <si>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</si>
  <si>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</si>
  <si>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</si>
  <si>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</si>
  <si>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</si>
  <si>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</si>
  <si>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</si>
  <si>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</si>
  <si>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</si>
  <si>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</si>
  <si>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</si>
  <si>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</si>
  <si>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</si>
  <si>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</si>
  <si>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</si>
  <si>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</si>
  <si>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</si>
  <si>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</si>
  <si>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</si>
  <si>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</si>
  <si>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</si>
  <si>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</si>
  <si>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</si>
  <si>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</si>
  <si>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</si>
  <si>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</si>
  <si>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</si>
  <si>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</si>
  <si>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</si>
  <si>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</si>
  <si>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</si>
  <si>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</si>
  <si>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</si>
  <si>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</si>
  <si>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</si>
  <si>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</si>
  <si>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</si>
  <si>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</si>
  <si>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</si>
  <si>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</si>
  <si>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</si>
  <si>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</si>
  <si>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</si>
  <si>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</si>
  <si>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</si>
  <si>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</si>
  <si>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</si>
  <si>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</si>
  <si>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</si>
  <si>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</si>
  <si>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</si>
  <si>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</si>
  <si>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</si>
  <si>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</si>
  <si>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</si>
  <si>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</si>
  <si>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</si>
  <si>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</si>
  <si>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</si>
  <si>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</si>
  <si>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</si>
  <si>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</si>
  <si>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</si>
  <si>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</si>
  <si>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</si>
  <si>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</si>
  <si>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</si>
  <si>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</si>
  <si>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</si>
  <si>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</si>
  <si>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</si>
  <si>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</si>
  <si>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</si>
  <si>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</si>
  <si>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</si>
  <si>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</si>
  <si>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</si>
  <si>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</si>
  <si>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</si>
  <si>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</si>
  <si>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</si>
  <si>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</si>
  <si>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</si>
  <si>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</si>
  <si>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</si>
  <si>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</si>
  <si>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</si>
  <si>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</si>
  <si>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</si>
  <si>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当該値(N-4)</t>
    <phoneticPr fontId="5"/>
  </si>
  <si>
    <t>当該値(N-3)</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</si>
  <si>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</si>
  <si>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</si>
  <si>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</si>
  <si>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</si>
  <si>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</si>
  <si>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</si>
  <si>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三重県　志摩市</t>
  </si>
  <si>
    <t>志摩磯部駅前駐車場</t>
  </si>
  <si>
    <t>法非適用</t>
  </si>
  <si>
    <t>駐車場整備事業</t>
  </si>
  <si>
    <t>-</t>
  </si>
  <si>
    <t>Ａ３Ｂ１</t>
  </si>
  <si>
    <t>非設置</t>
  </si>
  <si>
    <t>該当数値なし</t>
  </si>
  <si>
    <t>その他駐車場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</si>
  <si>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</si>
  <si>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</si>
  <si>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</si>
  <si>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</si>
  <si>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</si>
  <si>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</si>
  <si>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</si>
  <si>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</si>
  <si>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</si>
  <si>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・施設は、舗装、フェンス、案内看板程度であり、駐車台数も22台と比較的小規模であるが、令和2年度に区画線の引き直し予定である。</t>
    <rPh sb="1" eb="3">
      <t>シセツ</t>
    </rPh>
    <rPh sb="5" eb="7">
      <t>ホソウ</t>
    </rPh>
    <rPh sb="13" eb="15">
      <t>アンナイ</t>
    </rPh>
    <rPh sb="15" eb="17">
      <t>カンバン</t>
    </rPh>
    <rPh sb="17" eb="19">
      <t>テイド</t>
    </rPh>
    <rPh sb="23" eb="25">
      <t>チュウシャ</t>
    </rPh>
    <rPh sb="25" eb="27">
      <t>ダイスウ</t>
    </rPh>
    <rPh sb="30" eb="31">
      <t>ダイ</t>
    </rPh>
    <rPh sb="32" eb="35">
      <t>ヒカクテキ</t>
    </rPh>
    <rPh sb="35" eb="38">
      <t>ショウキボ</t>
    </rPh>
    <rPh sb="43" eb="45">
      <t>レイワ</t>
    </rPh>
    <rPh sb="46" eb="48">
      <t>ネンド</t>
    </rPh>
    <rPh sb="49" eb="52">
      <t>クカクセン</t>
    </rPh>
    <rPh sb="53" eb="54">
      <t>ヒ</t>
    </rPh>
    <rPh sb="55" eb="56">
      <t>ナオ</t>
    </rPh>
    <rPh sb="57" eb="59">
      <t>ヨテイ</t>
    </rPh>
    <phoneticPr fontId="5"/>
  </si>
  <si>
    <t>・駅前広場に隣接して設置されており、利用形態として通勤・通学で利用されている月極め駐車場である。
・駅前広場内に民間所有の無料駐車区画や月極め駐車場があることから、当該月極め駐車区画数に対して半数程度の契約数となっている。</t>
    <rPh sb="1" eb="3">
      <t>エキマエ</t>
    </rPh>
    <rPh sb="3" eb="5">
      <t>ヒロバ</t>
    </rPh>
    <rPh sb="6" eb="8">
      <t>リンセツ</t>
    </rPh>
    <rPh sb="10" eb="12">
      <t>セッチ</t>
    </rPh>
    <rPh sb="18" eb="20">
      <t>リヨウ</t>
    </rPh>
    <rPh sb="20" eb="22">
      <t>ケイタイ</t>
    </rPh>
    <rPh sb="25" eb="27">
      <t>ツウキン</t>
    </rPh>
    <rPh sb="28" eb="30">
      <t>ツウガク</t>
    </rPh>
    <rPh sb="31" eb="33">
      <t>リヨウ</t>
    </rPh>
    <rPh sb="38" eb="40">
      <t>ツキギ</t>
    </rPh>
    <rPh sb="41" eb="44">
      <t>チュウシャジョウ</t>
    </rPh>
    <rPh sb="50" eb="52">
      <t>エキマエ</t>
    </rPh>
    <rPh sb="52" eb="54">
      <t>ヒロバ</t>
    </rPh>
    <rPh sb="54" eb="55">
      <t>ナイ</t>
    </rPh>
    <rPh sb="56" eb="58">
      <t>ミンカン</t>
    </rPh>
    <rPh sb="58" eb="60">
      <t>ショユウ</t>
    </rPh>
    <rPh sb="61" eb="63">
      <t>ムリョウ</t>
    </rPh>
    <rPh sb="63" eb="65">
      <t>チュウシャ</t>
    </rPh>
    <rPh sb="65" eb="67">
      <t>クカク</t>
    </rPh>
    <rPh sb="68" eb="70">
      <t>ツキギ</t>
    </rPh>
    <rPh sb="71" eb="74">
      <t>チュウシャジョウ</t>
    </rPh>
    <rPh sb="82" eb="84">
      <t>トウガイ</t>
    </rPh>
    <rPh sb="84" eb="86">
      <t>ツキギ</t>
    </rPh>
    <rPh sb="87" eb="89">
      <t>チュウシャ</t>
    </rPh>
    <rPh sb="89" eb="91">
      <t>クカク</t>
    </rPh>
    <rPh sb="91" eb="92">
      <t>スウ</t>
    </rPh>
    <rPh sb="93" eb="94">
      <t>タイ</t>
    </rPh>
    <rPh sb="96" eb="98">
      <t>ハンスウ</t>
    </rPh>
    <rPh sb="98" eb="100">
      <t>テイド</t>
    </rPh>
    <rPh sb="101" eb="103">
      <t>ケイヤク</t>
    </rPh>
    <rPh sb="103" eb="104">
      <t>スウ</t>
    </rPh>
    <phoneticPr fontId="5"/>
  </si>
  <si>
    <t>・駅前広場内の民間無料駐車区画を有料駐車場として、令和2年10月供用開始を目指し整備する予定である。無料駐車区画が無くなることから、当該月極め駐車場の契約数の増が見込める。</t>
    <rPh sb="1" eb="3">
      <t>エキマエ</t>
    </rPh>
    <rPh sb="3" eb="5">
      <t>ヒロバ</t>
    </rPh>
    <rPh sb="5" eb="6">
      <t>ナイ</t>
    </rPh>
    <rPh sb="7" eb="9">
      <t>ミンカン</t>
    </rPh>
    <rPh sb="9" eb="11">
      <t>ムリョウ</t>
    </rPh>
    <rPh sb="11" eb="13">
      <t>チュウシャ</t>
    </rPh>
    <rPh sb="13" eb="15">
      <t>クカク</t>
    </rPh>
    <rPh sb="16" eb="18">
      <t>ユウリョウ</t>
    </rPh>
    <rPh sb="18" eb="21">
      <t>チュウシャジョウ</t>
    </rPh>
    <rPh sb="25" eb="27">
      <t>レイワ</t>
    </rPh>
    <rPh sb="37" eb="39">
      <t>メザ</t>
    </rPh>
    <rPh sb="40" eb="42">
      <t>セイビ</t>
    </rPh>
    <rPh sb="44" eb="46">
      <t>ヨテイ</t>
    </rPh>
    <rPh sb="50" eb="52">
      <t>ムリョウ</t>
    </rPh>
    <rPh sb="52" eb="54">
      <t>チュウシャ</t>
    </rPh>
    <rPh sb="54" eb="56">
      <t>クカク</t>
    </rPh>
    <rPh sb="57" eb="58">
      <t>ナ</t>
    </rPh>
    <rPh sb="66" eb="68">
      <t>トウガイ</t>
    </rPh>
    <rPh sb="68" eb="70">
      <t>ツキギ</t>
    </rPh>
    <rPh sb="71" eb="74">
      <t>チュウシャジョウ</t>
    </rPh>
    <rPh sb="75" eb="77">
      <t>ケイヤク</t>
    </rPh>
    <rPh sb="77" eb="78">
      <t>スウ</t>
    </rPh>
    <rPh sb="79" eb="80">
      <t>ゾウ</t>
    </rPh>
    <rPh sb="81" eb="83">
      <t>ミコ</t>
    </rPh>
    <phoneticPr fontId="5"/>
  </si>
  <si>
    <t>・駅前広場に隣接した場所に設置されており、収入となる使用料は、全区画22台のうち半数程度の利用のため、見込の半分程度である。
・ただし、経費が口座振替手数料のみであるため、収支としては黒字である。
・収益的収支比率が前年度に比べ、大幅な減少となっている理由として、令和2年に開設を予定している新駐車場の設計業務にかかる費用が発生したためである。</t>
    <rPh sb="1" eb="3">
      <t>エキマエ</t>
    </rPh>
    <rPh sb="3" eb="5">
      <t>ヒロバ</t>
    </rPh>
    <rPh sb="6" eb="8">
      <t>リンセツ</t>
    </rPh>
    <rPh sb="10" eb="12">
      <t>バショ</t>
    </rPh>
    <rPh sb="13" eb="15">
      <t>セッチ</t>
    </rPh>
    <rPh sb="21" eb="23">
      <t>シュウニュウ</t>
    </rPh>
    <rPh sb="26" eb="29">
      <t>シヨウリョウ</t>
    </rPh>
    <rPh sb="31" eb="32">
      <t>ゼン</t>
    </rPh>
    <rPh sb="32" eb="34">
      <t>クカク</t>
    </rPh>
    <rPh sb="36" eb="37">
      <t>ダイ</t>
    </rPh>
    <rPh sb="40" eb="42">
      <t>ハンスウ</t>
    </rPh>
    <rPh sb="42" eb="44">
      <t>テイド</t>
    </rPh>
    <rPh sb="45" eb="47">
      <t>リヨウ</t>
    </rPh>
    <rPh sb="51" eb="53">
      <t>ミコミ</t>
    </rPh>
    <rPh sb="54" eb="56">
      <t>ハンブン</t>
    </rPh>
    <rPh sb="56" eb="58">
      <t>テイド</t>
    </rPh>
    <rPh sb="68" eb="70">
      <t>ケイヒ</t>
    </rPh>
    <rPh sb="71" eb="73">
      <t>コウザ</t>
    </rPh>
    <rPh sb="73" eb="75">
      <t>フリカエ</t>
    </rPh>
    <rPh sb="75" eb="78">
      <t>テスウリョウ</t>
    </rPh>
    <rPh sb="86" eb="88">
      <t>シュウシ</t>
    </rPh>
    <rPh sb="92" eb="94">
      <t>クロジ</t>
    </rPh>
    <rPh sb="100" eb="107">
      <t>シュウエキテキシュウシヒリツ</t>
    </rPh>
    <rPh sb="108" eb="111">
      <t>ゼンネンド</t>
    </rPh>
    <rPh sb="112" eb="113">
      <t>クラ</t>
    </rPh>
    <rPh sb="115" eb="117">
      <t>オオハバ</t>
    </rPh>
    <rPh sb="118" eb="120">
      <t>ゲンショウ</t>
    </rPh>
    <rPh sb="126" eb="128">
      <t>リユウ</t>
    </rPh>
    <rPh sb="132" eb="134">
      <t>レイワ</t>
    </rPh>
    <rPh sb="135" eb="136">
      <t>ネン</t>
    </rPh>
    <rPh sb="137" eb="139">
      <t>カイセツ</t>
    </rPh>
    <rPh sb="140" eb="142">
      <t>ヨテイ</t>
    </rPh>
    <rPh sb="146" eb="147">
      <t>シン</t>
    </rPh>
    <rPh sb="147" eb="150">
      <t>チュウシャジョウ</t>
    </rPh>
    <rPh sb="151" eb="153">
      <t>セッケイ</t>
    </rPh>
    <rPh sb="153" eb="155">
      <t>ギョウム</t>
    </rPh>
    <rPh sb="159" eb="161">
      <t>ヒヨウ</t>
    </rPh>
    <rPh sb="162" eb="164">
      <t>ハッセイ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</si>
</sst>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#N/A</c:v>
                </c:pt>
                <c:pt idx="1">
                  <c:v>100</c:v>
                </c:pt>
                <c:pt idx="2">
                  <c:v>151.5</c:v>
                </c:pt>
                <c:pt idx="3">
                  <c:v>434.6</c:v>
                </c:pt>
                <c:pt idx="4">
                  <c:v>25.5</c:v>
                </c:pt>
              </c:numCache>
            </c:numRef>
          </c:val>
          <c:extLst>
            <c:ext xmlns:c16="http://schemas.microsoft.com/office/drawing/2014/chart" uri="{C3380CC4-5D6E-409C-BE32-E72D297353CC}">
              <c16:uniqueId val="{00000000-8077-439C-BED8-DE2436ED2E3F}"/>
            </c:ext>
          </c:extLst>
        </c:ser>
        <c:dLbls>
          <c:showLegendKey val="0"/>
          <c:showVal val="0"/>
          <c:showCatName val="0"/>
          <c:showSerName val="0"/>
          <c:showPercent val="0"/>
          <c:showBubbleSize val="0"/>
        </c:dLbls>
        <c:gapWidth val="150"/>
        <c:axId val="381139888"/>
        <c:axId val="381138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8077-439C-BED8-DE2436ED2E3F}"/>
            </c:ext>
          </c:extLst>
        </c:ser>
        <c:dLbls>
          <c:showLegendKey val="0"/>
          <c:showVal val="0"/>
          <c:showCatName val="0"/>
          <c:showSerName val="0"/>
          <c:showPercent val="0"/>
          <c:showBubbleSize val="0"/>
        </c:dLbls>
        <c:marker val="1"/>
        <c:smooth val="0"/>
        <c:axId val="381139888"/>
        <c:axId val="381138712"/>
      </c:lineChart>
      <c:catAx>
        <c:axId val="381139888"/>
        <c:scaling>
          <c:orientation val="minMax"/>
        </c:scaling>
        <c:delete val="1"/>
        <c:axPos val="b"/>
        <c:numFmt formatCode="General" sourceLinked="1"/>
        <c:majorTickMark val="none"/>
        <c:minorTickMark val="none"/>
        <c:tickLblPos val="none"/>
        <c:crossAx val="381138712"/>
        <c:crosses val="autoZero"/>
        <c:auto val="1"/>
        <c:lblAlgn val="ctr"/>
        <c:lblOffset val="100"/>
        <c:noMultiLvlLbl val="1"/>
      </c:catAx>
      <c:valAx>
        <c:axId val="381138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1139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#N/A</c:v>
                </c:pt>
                <c:pt idx="1">
                  <c:v>0</c:v>
                </c:pt>
                <c:pt idx="2">
                  <c:v>0</c:v>
                </c:pt>
                <c:pt idx="3">
                  <c:v>0</c:v>
                </c:pt>
                <c:pt idx="4">
                  <c:v>0</c:v>
                </c:pt>
              </c:numCache>
            </c:numRef>
          </c:val>
          <c:extLst>
            <c:ext xmlns:c16="http://schemas.microsoft.com/office/drawing/2014/chart" uri="{C3380CC4-5D6E-409C-BE32-E72D297353CC}">
              <c16:uniqueId val="{00000000-0268-4D2E-8DC2-341191841501}"/>
            </c:ext>
          </c:extLst>
        </c:ser>
        <c:dLbls>
          <c:showLegendKey val="0"/>
          <c:showVal val="0"/>
          <c:showCatName val="0"/>
          <c:showSerName val="0"/>
          <c:showPercent val="0"/>
          <c:showBubbleSize val="0"/>
        </c:dLbls>
        <c:gapWidth val="150"/>
        <c:axId val="381140280"/>
        <c:axId val="381141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0268-4D2E-8DC2-341191841501}"/>
            </c:ext>
          </c:extLst>
        </c:ser>
        <c:dLbls>
          <c:showLegendKey val="0"/>
          <c:showVal val="0"/>
          <c:showCatName val="0"/>
          <c:showSerName val="0"/>
          <c:showPercent val="0"/>
          <c:showBubbleSize val="0"/>
        </c:dLbls>
        <c:marker val="1"/>
        <c:smooth val="0"/>
        <c:axId val="381140280"/>
        <c:axId val="381141848"/>
      </c:lineChart>
      <c:catAx>
        <c:axId val="381140280"/>
        <c:scaling>
          <c:orientation val="minMax"/>
        </c:scaling>
        <c:delete val="1"/>
        <c:axPos val="b"/>
        <c:numFmt formatCode="General" sourceLinked="1"/>
        <c:majorTickMark val="none"/>
        <c:minorTickMark val="none"/>
        <c:tickLblPos val="none"/>
        <c:crossAx val="381141848"/>
        <c:crosses val="autoZero"/>
        <c:auto val="1"/>
        <c:lblAlgn val="ctr"/>
        <c:lblOffset val="100"/>
        <c:noMultiLvlLbl val="1"/>
      </c:catAx>
      <c:valAx>
        <c:axId val="381141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1140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EF47-4875-A3F2-3310FFFB07EE}"/>
            </c:ext>
          </c:extLst>
        </c:ser>
        <c:dLbls>
          <c:showLegendKey val="0"/>
          <c:showVal val="0"/>
          <c:showCatName val="0"/>
          <c:showSerName val="0"/>
          <c:showPercent val="0"/>
          <c:showBubbleSize val="0"/>
        </c:dLbls>
        <c:gapWidth val="150"/>
        <c:axId val="381136752"/>
        <c:axId val="38113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F47-4875-A3F2-3310FFFB07EE}"/>
            </c:ext>
          </c:extLst>
        </c:ser>
        <c:dLbls>
          <c:showLegendKey val="0"/>
          <c:showVal val="0"/>
          <c:showCatName val="0"/>
          <c:showSerName val="0"/>
          <c:showPercent val="0"/>
          <c:showBubbleSize val="0"/>
        </c:dLbls>
        <c:marker val="1"/>
        <c:smooth val="0"/>
        <c:axId val="381136752"/>
        <c:axId val="381138320"/>
      </c:lineChart>
      <c:catAx>
        <c:axId val="381136752"/>
        <c:scaling>
          <c:orientation val="minMax"/>
        </c:scaling>
        <c:delete val="1"/>
        <c:axPos val="b"/>
        <c:numFmt formatCode="General" sourceLinked="1"/>
        <c:majorTickMark val="none"/>
        <c:minorTickMark val="none"/>
        <c:tickLblPos val="none"/>
        <c:crossAx val="381138320"/>
        <c:crosses val="autoZero"/>
        <c:auto val="1"/>
        <c:lblAlgn val="ctr"/>
        <c:lblOffset val="100"/>
        <c:noMultiLvlLbl val="1"/>
      </c:catAx>
      <c:valAx>
        <c:axId val="381138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1136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758A-468C-A922-58315B9082B8}"/>
            </c:ext>
          </c:extLst>
        </c:ser>
        <c:dLbls>
          <c:showLegendKey val="0"/>
          <c:showVal val="0"/>
          <c:showCatName val="0"/>
          <c:showSerName val="0"/>
          <c:showPercent val="0"/>
          <c:showBubbleSize val="0"/>
        </c:dLbls>
        <c:gapWidth val="150"/>
        <c:axId val="381143024"/>
        <c:axId val="381137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58A-468C-A922-58315B9082B8}"/>
            </c:ext>
          </c:extLst>
        </c:ser>
        <c:dLbls>
          <c:showLegendKey val="0"/>
          <c:showVal val="0"/>
          <c:showCatName val="0"/>
          <c:showSerName val="0"/>
          <c:showPercent val="0"/>
          <c:showBubbleSize val="0"/>
        </c:dLbls>
        <c:marker val="1"/>
        <c:smooth val="0"/>
        <c:axId val="381143024"/>
        <c:axId val="381137144"/>
      </c:lineChart>
      <c:catAx>
        <c:axId val="381143024"/>
        <c:scaling>
          <c:orientation val="minMax"/>
        </c:scaling>
        <c:delete val="1"/>
        <c:axPos val="b"/>
        <c:numFmt formatCode="General" sourceLinked="1"/>
        <c:majorTickMark val="none"/>
        <c:minorTickMark val="none"/>
        <c:tickLblPos val="none"/>
        <c:crossAx val="381137144"/>
        <c:crosses val="autoZero"/>
        <c:auto val="1"/>
        <c:lblAlgn val="ctr"/>
        <c:lblOffset val="100"/>
        <c:noMultiLvlLbl val="1"/>
      </c:catAx>
      <c:valAx>
        <c:axId val="381137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1143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#N/A</c:v>
                </c:pt>
                <c:pt idx="1">
                  <c:v>0</c:v>
                </c:pt>
                <c:pt idx="2">
                  <c:v>0</c:v>
                </c:pt>
                <c:pt idx="3">
                  <c:v>0</c:v>
                </c:pt>
                <c:pt idx="4">
                  <c:v>0</c:v>
                </c:pt>
              </c:numCache>
            </c:numRef>
          </c:val>
          <c:extLst>
            <c:ext xmlns:c16="http://schemas.microsoft.com/office/drawing/2014/chart" uri="{C3380CC4-5D6E-409C-BE32-E72D297353CC}">
              <c16:uniqueId val="{00000000-43C4-41A1-BE22-0DA408811A24}"/>
            </c:ext>
          </c:extLst>
        </c:ser>
        <c:dLbls>
          <c:showLegendKey val="0"/>
          <c:showVal val="0"/>
          <c:showCatName val="0"/>
          <c:showSerName val="0"/>
          <c:showPercent val="0"/>
          <c:showBubbleSize val="0"/>
        </c:dLbls>
        <c:gapWidth val="150"/>
        <c:axId val="382789720"/>
        <c:axId val="382794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43C4-41A1-BE22-0DA408811A24}"/>
            </c:ext>
          </c:extLst>
        </c:ser>
        <c:dLbls>
          <c:showLegendKey val="0"/>
          <c:showVal val="0"/>
          <c:showCatName val="0"/>
          <c:showSerName val="0"/>
          <c:showPercent val="0"/>
          <c:showBubbleSize val="0"/>
        </c:dLbls>
        <c:marker val="1"/>
        <c:smooth val="0"/>
        <c:axId val="382789720"/>
        <c:axId val="382794424"/>
      </c:lineChart>
      <c:catAx>
        <c:axId val="382789720"/>
        <c:scaling>
          <c:orientation val="minMax"/>
        </c:scaling>
        <c:delete val="1"/>
        <c:axPos val="b"/>
        <c:numFmt formatCode="General" sourceLinked="1"/>
        <c:majorTickMark val="none"/>
        <c:minorTickMark val="none"/>
        <c:tickLblPos val="none"/>
        <c:crossAx val="382794424"/>
        <c:crosses val="autoZero"/>
        <c:auto val="1"/>
        <c:lblAlgn val="ctr"/>
        <c:lblOffset val="100"/>
        <c:noMultiLvlLbl val="1"/>
      </c:catAx>
      <c:valAx>
        <c:axId val="382794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2789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#N/A</c:v>
                </c:pt>
                <c:pt idx="1">
                  <c:v>0</c:v>
                </c:pt>
                <c:pt idx="2">
                  <c:v>0</c:v>
                </c:pt>
                <c:pt idx="3">
                  <c:v>0</c:v>
                </c:pt>
                <c:pt idx="4">
                  <c:v>0</c:v>
                </c:pt>
              </c:numCache>
            </c:numRef>
          </c:val>
          <c:extLst>
            <c:ext xmlns:c16="http://schemas.microsoft.com/office/drawing/2014/chart" uri="{C3380CC4-5D6E-409C-BE32-E72D297353CC}">
              <c16:uniqueId val="{00000000-BC8E-48D2-B999-3651F1EDE7FE}"/>
            </c:ext>
          </c:extLst>
        </c:ser>
        <c:dLbls>
          <c:showLegendKey val="0"/>
          <c:showVal val="0"/>
          <c:showCatName val="0"/>
          <c:showSerName val="0"/>
          <c:showPercent val="0"/>
          <c:showBubbleSize val="0"/>
        </c:dLbls>
        <c:gapWidth val="150"/>
        <c:axId val="382788936"/>
        <c:axId val="38279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BC8E-48D2-B999-3651F1EDE7FE}"/>
            </c:ext>
          </c:extLst>
        </c:ser>
        <c:dLbls>
          <c:showLegendKey val="0"/>
          <c:showVal val="0"/>
          <c:showCatName val="0"/>
          <c:showSerName val="0"/>
          <c:showPercent val="0"/>
          <c:showBubbleSize val="0"/>
        </c:dLbls>
        <c:marker val="1"/>
        <c:smooth val="0"/>
        <c:axId val="382788936"/>
        <c:axId val="382790112"/>
      </c:lineChart>
      <c:catAx>
        <c:axId val="382788936"/>
        <c:scaling>
          <c:orientation val="minMax"/>
        </c:scaling>
        <c:delete val="1"/>
        <c:axPos val="b"/>
        <c:numFmt formatCode="General" sourceLinked="1"/>
        <c:majorTickMark val="none"/>
        <c:minorTickMark val="none"/>
        <c:tickLblPos val="none"/>
        <c:crossAx val="382790112"/>
        <c:crosses val="autoZero"/>
        <c:auto val="1"/>
        <c:lblAlgn val="ctr"/>
        <c:lblOffset val="100"/>
        <c:noMultiLvlLbl val="1"/>
      </c:catAx>
      <c:valAx>
        <c:axId val="382790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2788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#N/A</c:v>
                </c:pt>
                <c:pt idx="1">
                  <c:v>68.2</c:v>
                </c:pt>
                <c:pt idx="2">
                  <c:v>68.2</c:v>
                </c:pt>
                <c:pt idx="3">
                  <c:v>68.2</c:v>
                </c:pt>
                <c:pt idx="4">
                  <c:v>68.2</c:v>
                </c:pt>
              </c:numCache>
            </c:numRef>
          </c:val>
          <c:extLst>
            <c:ext xmlns:c16="http://schemas.microsoft.com/office/drawing/2014/chart" uri="{C3380CC4-5D6E-409C-BE32-E72D297353CC}">
              <c16:uniqueId val="{00000000-98AE-45C5-9AC8-08097844013A}"/>
            </c:ext>
          </c:extLst>
        </c:ser>
        <c:dLbls>
          <c:showLegendKey val="0"/>
          <c:showVal val="0"/>
          <c:showCatName val="0"/>
          <c:showSerName val="0"/>
          <c:showPercent val="0"/>
          <c:showBubbleSize val="0"/>
        </c:dLbls>
        <c:gapWidth val="150"/>
        <c:axId val="382791288"/>
        <c:axId val="382792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98AE-45C5-9AC8-08097844013A}"/>
            </c:ext>
          </c:extLst>
        </c:ser>
        <c:dLbls>
          <c:showLegendKey val="0"/>
          <c:showVal val="0"/>
          <c:showCatName val="0"/>
          <c:showSerName val="0"/>
          <c:showPercent val="0"/>
          <c:showBubbleSize val="0"/>
        </c:dLbls>
        <c:marker val="1"/>
        <c:smooth val="0"/>
        <c:axId val="382791288"/>
        <c:axId val="382792464"/>
      </c:lineChart>
      <c:catAx>
        <c:axId val="382791288"/>
        <c:scaling>
          <c:orientation val="minMax"/>
        </c:scaling>
        <c:delete val="1"/>
        <c:axPos val="b"/>
        <c:numFmt formatCode="General" sourceLinked="1"/>
        <c:majorTickMark val="none"/>
        <c:minorTickMark val="none"/>
        <c:tickLblPos val="none"/>
        <c:crossAx val="382792464"/>
        <c:crosses val="autoZero"/>
        <c:auto val="1"/>
        <c:lblAlgn val="ctr"/>
        <c:lblOffset val="100"/>
        <c:noMultiLvlLbl val="1"/>
      </c:catAx>
      <c:valAx>
        <c:axId val="382792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2791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#N/A</c:v>
                </c:pt>
                <c:pt idx="1">
                  <c:v>100</c:v>
                </c:pt>
                <c:pt idx="2">
                  <c:v>100</c:v>
                </c:pt>
                <c:pt idx="3">
                  <c:v>100</c:v>
                </c:pt>
                <c:pt idx="4">
                  <c:v>-249.2</c:v>
                </c:pt>
              </c:numCache>
            </c:numRef>
          </c:val>
          <c:extLst>
            <c:ext xmlns:c16="http://schemas.microsoft.com/office/drawing/2014/chart" uri="{C3380CC4-5D6E-409C-BE32-E72D297353CC}">
              <c16:uniqueId val="{00000000-A253-44F4-AB32-675E9C04E3AF}"/>
            </c:ext>
          </c:extLst>
        </c:ser>
        <c:dLbls>
          <c:showLegendKey val="0"/>
          <c:showVal val="0"/>
          <c:showCatName val="0"/>
          <c:showSerName val="0"/>
          <c:showPercent val="0"/>
          <c:showBubbleSize val="0"/>
        </c:dLbls>
        <c:gapWidth val="150"/>
        <c:axId val="382794816"/>
        <c:axId val="38279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A253-44F4-AB32-675E9C04E3AF}"/>
            </c:ext>
          </c:extLst>
        </c:ser>
        <c:dLbls>
          <c:showLegendKey val="0"/>
          <c:showVal val="0"/>
          <c:showCatName val="0"/>
          <c:showSerName val="0"/>
          <c:showPercent val="0"/>
          <c:showBubbleSize val="0"/>
        </c:dLbls>
        <c:marker val="1"/>
        <c:smooth val="0"/>
        <c:axId val="382794816"/>
        <c:axId val="382791680"/>
      </c:lineChart>
      <c:catAx>
        <c:axId val="382794816"/>
        <c:scaling>
          <c:orientation val="minMax"/>
        </c:scaling>
        <c:delete val="1"/>
        <c:axPos val="b"/>
        <c:numFmt formatCode="General" sourceLinked="1"/>
        <c:majorTickMark val="none"/>
        <c:minorTickMark val="none"/>
        <c:tickLblPos val="none"/>
        <c:crossAx val="382791680"/>
        <c:crosses val="autoZero"/>
        <c:auto val="1"/>
        <c:lblAlgn val="ctr"/>
        <c:lblOffset val="100"/>
        <c:noMultiLvlLbl val="1"/>
      </c:catAx>
      <c:valAx>
        <c:axId val="382791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2794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#N/A</c:v>
                </c:pt>
                <c:pt idx="1">
                  <c:v>0</c:v>
                </c:pt>
                <c:pt idx="2">
                  <c:v>185</c:v>
                </c:pt>
                <c:pt idx="3">
                  <c:v>425</c:v>
                </c:pt>
                <c:pt idx="4">
                  <c:v>-1603</c:v>
                </c:pt>
              </c:numCache>
            </c:numRef>
          </c:val>
          <c:extLst>
            <c:ext xmlns:c16="http://schemas.microsoft.com/office/drawing/2014/chart" uri="{C3380CC4-5D6E-409C-BE32-E72D297353CC}">
              <c16:uniqueId val="{00000000-EDCC-42A7-83E7-45FE4F64A9AC}"/>
            </c:ext>
          </c:extLst>
        </c:ser>
        <c:dLbls>
          <c:showLegendKey val="0"/>
          <c:showVal val="0"/>
          <c:showCatName val="0"/>
          <c:showSerName val="0"/>
          <c:showPercent val="0"/>
          <c:showBubbleSize val="0"/>
        </c:dLbls>
        <c:gapWidth val="150"/>
        <c:axId val="382794032"/>
        <c:axId val="382792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EDCC-42A7-83E7-45FE4F64A9AC}"/>
            </c:ext>
          </c:extLst>
        </c:ser>
        <c:dLbls>
          <c:showLegendKey val="0"/>
          <c:showVal val="0"/>
          <c:showCatName val="0"/>
          <c:showSerName val="0"/>
          <c:showPercent val="0"/>
          <c:showBubbleSize val="0"/>
        </c:dLbls>
        <c:marker val="1"/>
        <c:smooth val="0"/>
        <c:axId val="382794032"/>
        <c:axId val="382792072"/>
      </c:lineChart>
      <c:catAx>
        <c:axId val="382794032"/>
        <c:scaling>
          <c:orientation val="minMax"/>
        </c:scaling>
        <c:delete val="1"/>
        <c:axPos val="b"/>
        <c:numFmt formatCode="General" sourceLinked="1"/>
        <c:majorTickMark val="none"/>
        <c:minorTickMark val="none"/>
        <c:tickLblPos val="none"/>
        <c:crossAx val="382792072"/>
        <c:crosses val="autoZero"/>
        <c:auto val="1"/>
        <c:lblAlgn val="ctr"/>
        <c:lblOffset val="100"/>
        <c:noMultiLvlLbl val="1"/>
      </c:catAx>
      <c:valAx>
        <c:axId val="3827920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279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75" zoomScaleNormal="75"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三重県志摩市　志摩磯部駅前駐車場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541</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117</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8</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22</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6</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51" t="s">
        <v>130</v>
      </c>
      <c r="NE15" s="152"/>
      <c r="NF15" s="152"/>
      <c r="NG15" s="152"/>
      <c r="NH15" s="152"/>
      <c r="NI15" s="152"/>
      <c r="NJ15" s="152"/>
      <c r="NK15" s="152"/>
      <c r="NL15" s="152"/>
      <c r="NM15" s="152"/>
      <c r="NN15" s="152"/>
      <c r="NO15" s="152"/>
      <c r="NP15" s="152"/>
      <c r="NQ15" s="152"/>
      <c r="NR15" s="15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51"/>
      <c r="NE16" s="152"/>
      <c r="NF16" s="152"/>
      <c r="NG16" s="152"/>
      <c r="NH16" s="152"/>
      <c r="NI16" s="152"/>
      <c r="NJ16" s="152"/>
      <c r="NK16" s="152"/>
      <c r="NL16" s="152"/>
      <c r="NM16" s="152"/>
      <c r="NN16" s="152"/>
      <c r="NO16" s="152"/>
      <c r="NP16" s="152"/>
      <c r="NQ16" s="152"/>
      <c r="NR16" s="15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51"/>
      <c r="NE17" s="152"/>
      <c r="NF17" s="152"/>
      <c r="NG17" s="152"/>
      <c r="NH17" s="152"/>
      <c r="NI17" s="152"/>
      <c r="NJ17" s="152"/>
      <c r="NK17" s="152"/>
      <c r="NL17" s="152"/>
      <c r="NM17" s="152"/>
      <c r="NN17" s="152"/>
      <c r="NO17" s="152"/>
      <c r="NP17" s="152"/>
      <c r="NQ17" s="152"/>
      <c r="NR17" s="15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51"/>
      <c r="NE18" s="152"/>
      <c r="NF18" s="152"/>
      <c r="NG18" s="152"/>
      <c r="NH18" s="152"/>
      <c r="NI18" s="152"/>
      <c r="NJ18" s="152"/>
      <c r="NK18" s="152"/>
      <c r="NL18" s="152"/>
      <c r="NM18" s="152"/>
      <c r="NN18" s="152"/>
      <c r="NO18" s="152"/>
      <c r="NP18" s="152"/>
      <c r="NQ18" s="152"/>
      <c r="NR18" s="15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51"/>
      <c r="NE19" s="152"/>
      <c r="NF19" s="152"/>
      <c r="NG19" s="152"/>
      <c r="NH19" s="152"/>
      <c r="NI19" s="152"/>
      <c r="NJ19" s="152"/>
      <c r="NK19" s="152"/>
      <c r="NL19" s="152"/>
      <c r="NM19" s="152"/>
      <c r="NN19" s="152"/>
      <c r="NO19" s="152"/>
      <c r="NP19" s="152"/>
      <c r="NQ19" s="152"/>
      <c r="NR19" s="15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51"/>
      <c r="NE20" s="152"/>
      <c r="NF20" s="152"/>
      <c r="NG20" s="152"/>
      <c r="NH20" s="152"/>
      <c r="NI20" s="152"/>
      <c r="NJ20" s="152"/>
      <c r="NK20" s="152"/>
      <c r="NL20" s="152"/>
      <c r="NM20" s="152"/>
      <c r="NN20" s="152"/>
      <c r="NO20" s="152"/>
      <c r="NP20" s="152"/>
      <c r="NQ20" s="152"/>
      <c r="NR20" s="15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51"/>
      <c r="NE21" s="152"/>
      <c r="NF21" s="152"/>
      <c r="NG21" s="152"/>
      <c r="NH21" s="152"/>
      <c r="NI21" s="152"/>
      <c r="NJ21" s="152"/>
      <c r="NK21" s="152"/>
      <c r="NL21" s="152"/>
      <c r="NM21" s="152"/>
      <c r="NN21" s="152"/>
      <c r="NO21" s="152"/>
      <c r="NP21" s="152"/>
      <c r="NQ21" s="152"/>
      <c r="NR21" s="15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51"/>
      <c r="NE22" s="152"/>
      <c r="NF22" s="152"/>
      <c r="NG22" s="152"/>
      <c r="NH22" s="152"/>
      <c r="NI22" s="152"/>
      <c r="NJ22" s="152"/>
      <c r="NK22" s="152"/>
      <c r="NL22" s="152"/>
      <c r="NM22" s="152"/>
      <c r="NN22" s="152"/>
      <c r="NO22" s="152"/>
      <c r="NP22" s="152"/>
      <c r="NQ22" s="152"/>
      <c r="NR22" s="15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51"/>
      <c r="NE23" s="152"/>
      <c r="NF23" s="152"/>
      <c r="NG23" s="152"/>
      <c r="NH23" s="152"/>
      <c r="NI23" s="152"/>
      <c r="NJ23" s="152"/>
      <c r="NK23" s="152"/>
      <c r="NL23" s="152"/>
      <c r="NM23" s="152"/>
      <c r="NN23" s="152"/>
      <c r="NO23" s="152"/>
      <c r="NP23" s="152"/>
      <c r="NQ23" s="152"/>
      <c r="NR23" s="15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51"/>
      <c r="NE24" s="152"/>
      <c r="NF24" s="152"/>
      <c r="NG24" s="152"/>
      <c r="NH24" s="152"/>
      <c r="NI24" s="152"/>
      <c r="NJ24" s="152"/>
      <c r="NK24" s="152"/>
      <c r="NL24" s="152"/>
      <c r="NM24" s="152"/>
      <c r="NN24" s="152"/>
      <c r="NO24" s="152"/>
      <c r="NP24" s="152"/>
      <c r="NQ24" s="152"/>
      <c r="NR24" s="15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51"/>
      <c r="NE25" s="152"/>
      <c r="NF25" s="152"/>
      <c r="NG25" s="152"/>
      <c r="NH25" s="152"/>
      <c r="NI25" s="152"/>
      <c r="NJ25" s="152"/>
      <c r="NK25" s="152"/>
      <c r="NL25" s="152"/>
      <c r="NM25" s="152"/>
      <c r="NN25" s="152"/>
      <c r="NO25" s="152"/>
      <c r="NP25" s="152"/>
      <c r="NQ25" s="152"/>
      <c r="NR25" s="15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51"/>
      <c r="NE26" s="152"/>
      <c r="NF26" s="152"/>
      <c r="NG26" s="152"/>
      <c r="NH26" s="152"/>
      <c r="NI26" s="152"/>
      <c r="NJ26" s="152"/>
      <c r="NK26" s="152"/>
      <c r="NL26" s="152"/>
      <c r="NM26" s="152"/>
      <c r="NN26" s="152"/>
      <c r="NO26" s="152"/>
      <c r="NP26" s="152"/>
      <c r="NQ26" s="152"/>
      <c r="NR26" s="15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51"/>
      <c r="NE27" s="152"/>
      <c r="NF27" s="152"/>
      <c r="NG27" s="152"/>
      <c r="NH27" s="152"/>
      <c r="NI27" s="152"/>
      <c r="NJ27" s="152"/>
      <c r="NK27" s="152"/>
      <c r="NL27" s="152"/>
      <c r="NM27" s="152"/>
      <c r="NN27" s="152"/>
      <c r="NO27" s="152"/>
      <c r="NP27" s="152"/>
      <c r="NQ27" s="152"/>
      <c r="NR27" s="15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51"/>
      <c r="NE28" s="152"/>
      <c r="NF28" s="152"/>
      <c r="NG28" s="152"/>
      <c r="NH28" s="152"/>
      <c r="NI28" s="152"/>
      <c r="NJ28" s="152"/>
      <c r="NK28" s="152"/>
      <c r="NL28" s="152"/>
      <c r="NM28" s="152"/>
      <c r="NN28" s="152"/>
      <c r="NO28" s="152"/>
      <c r="NP28" s="152"/>
      <c r="NQ28" s="152"/>
      <c r="NR28" s="15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51"/>
      <c r="NE29" s="152"/>
      <c r="NF29" s="152"/>
      <c r="NG29" s="152"/>
      <c r="NH29" s="152"/>
      <c r="NI29" s="152"/>
      <c r="NJ29" s="152"/>
      <c r="NK29" s="152"/>
      <c r="NL29" s="152"/>
      <c r="NM29" s="152"/>
      <c r="NN29" s="152"/>
      <c r="NO29" s="152"/>
      <c r="NP29" s="152"/>
      <c r="NQ29" s="152"/>
      <c r="NR29" s="153"/>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51"/>
      <c r="NE30" s="152"/>
      <c r="NF30" s="152"/>
      <c r="NG30" s="152"/>
      <c r="NH30" s="152"/>
      <c r="NI30" s="152"/>
      <c r="NJ30" s="152"/>
      <c r="NK30" s="152"/>
      <c r="NL30" s="152"/>
      <c r="NM30" s="152"/>
      <c r="NN30" s="152"/>
      <c r="NO30" s="152"/>
      <c r="NP30" s="152"/>
      <c r="NQ30" s="152"/>
      <c r="NR30" s="153"/>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t="str">
        <f>データ!Y7</f>
        <v>-</v>
      </c>
      <c r="V31" s="110"/>
      <c r="W31" s="110"/>
      <c r="X31" s="110"/>
      <c r="Y31" s="110"/>
      <c r="Z31" s="110"/>
      <c r="AA31" s="110"/>
      <c r="AB31" s="110"/>
      <c r="AC31" s="110"/>
      <c r="AD31" s="110"/>
      <c r="AE31" s="110"/>
      <c r="AF31" s="110"/>
      <c r="AG31" s="110"/>
      <c r="AH31" s="110"/>
      <c r="AI31" s="110"/>
      <c r="AJ31" s="110"/>
      <c r="AK31" s="110"/>
      <c r="AL31" s="110"/>
      <c r="AM31" s="110"/>
      <c r="AN31" s="110">
        <f>データ!Z7</f>
        <v>100</v>
      </c>
      <c r="AO31" s="110"/>
      <c r="AP31" s="110"/>
      <c r="AQ31" s="110"/>
      <c r="AR31" s="110"/>
      <c r="AS31" s="110"/>
      <c r="AT31" s="110"/>
      <c r="AU31" s="110"/>
      <c r="AV31" s="110"/>
      <c r="AW31" s="110"/>
      <c r="AX31" s="110"/>
      <c r="AY31" s="110"/>
      <c r="AZ31" s="110"/>
      <c r="BA31" s="110"/>
      <c r="BB31" s="110"/>
      <c r="BC31" s="110"/>
      <c r="BD31" s="110"/>
      <c r="BE31" s="110"/>
      <c r="BF31" s="110"/>
      <c r="BG31" s="110">
        <f>データ!AA7</f>
        <v>151.5</v>
      </c>
      <c r="BH31" s="110"/>
      <c r="BI31" s="110"/>
      <c r="BJ31" s="110"/>
      <c r="BK31" s="110"/>
      <c r="BL31" s="110"/>
      <c r="BM31" s="110"/>
      <c r="BN31" s="110"/>
      <c r="BO31" s="110"/>
      <c r="BP31" s="110"/>
      <c r="BQ31" s="110"/>
      <c r="BR31" s="110"/>
      <c r="BS31" s="110"/>
      <c r="BT31" s="110"/>
      <c r="BU31" s="110"/>
      <c r="BV31" s="110"/>
      <c r="BW31" s="110"/>
      <c r="BX31" s="110"/>
      <c r="BY31" s="110"/>
      <c r="BZ31" s="110">
        <f>データ!AB7</f>
        <v>434.6</v>
      </c>
      <c r="CA31" s="110"/>
      <c r="CB31" s="110"/>
      <c r="CC31" s="110"/>
      <c r="CD31" s="110"/>
      <c r="CE31" s="110"/>
      <c r="CF31" s="110"/>
      <c r="CG31" s="110"/>
      <c r="CH31" s="110"/>
      <c r="CI31" s="110"/>
      <c r="CJ31" s="110"/>
      <c r="CK31" s="110"/>
      <c r="CL31" s="110"/>
      <c r="CM31" s="110"/>
      <c r="CN31" s="110"/>
      <c r="CO31" s="110"/>
      <c r="CP31" s="110"/>
      <c r="CQ31" s="110"/>
      <c r="CR31" s="110"/>
      <c r="CS31" s="110">
        <f>データ!AC7</f>
        <v>25.5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t="str">
        <f>データ!AJ7</f>
        <v>-</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t="str">
        <f>データ!DK7</f>
        <v>-</v>
      </c>
      <c r="JD31" s="81"/>
      <c r="JE31" s="81"/>
      <c r="JF31" s="81"/>
      <c r="JG31" s="81"/>
      <c r="JH31" s="81"/>
      <c r="JI31" s="81"/>
      <c r="JJ31" s="81"/>
      <c r="JK31" s="81"/>
      <c r="JL31" s="81"/>
      <c r="JM31" s="81"/>
      <c r="JN31" s="81"/>
      <c r="JO31" s="81"/>
      <c r="JP31" s="81"/>
      <c r="JQ31" s="81"/>
      <c r="JR31" s="81"/>
      <c r="JS31" s="81"/>
      <c r="JT31" s="81"/>
      <c r="JU31" s="82"/>
      <c r="JV31" s="80">
        <f>データ!DL7</f>
        <v>68.2</v>
      </c>
      <c r="JW31" s="81"/>
      <c r="JX31" s="81"/>
      <c r="JY31" s="81"/>
      <c r="JZ31" s="81"/>
      <c r="KA31" s="81"/>
      <c r="KB31" s="81"/>
      <c r="KC31" s="81"/>
      <c r="KD31" s="81"/>
      <c r="KE31" s="81"/>
      <c r="KF31" s="81"/>
      <c r="KG31" s="81"/>
      <c r="KH31" s="81"/>
      <c r="KI31" s="81"/>
      <c r="KJ31" s="81"/>
      <c r="KK31" s="81"/>
      <c r="KL31" s="81"/>
      <c r="KM31" s="81"/>
      <c r="KN31" s="82"/>
      <c r="KO31" s="80">
        <f>データ!DM7</f>
        <v>68.2</v>
      </c>
      <c r="KP31" s="81"/>
      <c r="KQ31" s="81"/>
      <c r="KR31" s="81"/>
      <c r="KS31" s="81"/>
      <c r="KT31" s="81"/>
      <c r="KU31" s="81"/>
      <c r="KV31" s="81"/>
      <c r="KW31" s="81"/>
      <c r="KX31" s="81"/>
      <c r="KY31" s="81"/>
      <c r="KZ31" s="81"/>
      <c r="LA31" s="81"/>
      <c r="LB31" s="81"/>
      <c r="LC31" s="81"/>
      <c r="LD31" s="81"/>
      <c r="LE31" s="81"/>
      <c r="LF31" s="81"/>
      <c r="LG31" s="82"/>
      <c r="LH31" s="80">
        <f>データ!DN7</f>
        <v>68.2</v>
      </c>
      <c r="LI31" s="81"/>
      <c r="LJ31" s="81"/>
      <c r="LK31" s="81"/>
      <c r="LL31" s="81"/>
      <c r="LM31" s="81"/>
      <c r="LN31" s="81"/>
      <c r="LO31" s="81"/>
      <c r="LP31" s="81"/>
      <c r="LQ31" s="81"/>
      <c r="LR31" s="81"/>
      <c r="LS31" s="81"/>
      <c r="LT31" s="81"/>
      <c r="LU31" s="81"/>
      <c r="LV31" s="81"/>
      <c r="LW31" s="81"/>
      <c r="LX31" s="81"/>
      <c r="LY31" s="81"/>
      <c r="LZ31" s="82"/>
      <c r="MA31" s="80">
        <f>データ!DO7</f>
        <v>68.2</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419.4</v>
      </c>
      <c r="V32" s="110"/>
      <c r="W32" s="110"/>
      <c r="X32" s="110"/>
      <c r="Y32" s="110"/>
      <c r="Z32" s="110"/>
      <c r="AA32" s="110"/>
      <c r="AB32" s="110"/>
      <c r="AC32" s="110"/>
      <c r="AD32" s="110"/>
      <c r="AE32" s="110"/>
      <c r="AF32" s="110"/>
      <c r="AG32" s="110"/>
      <c r="AH32" s="110"/>
      <c r="AI32" s="110"/>
      <c r="AJ32" s="110"/>
      <c r="AK32" s="110"/>
      <c r="AL32" s="110"/>
      <c r="AM32" s="110"/>
      <c r="AN32" s="110">
        <f>データ!AE7</f>
        <v>371</v>
      </c>
      <c r="AO32" s="110"/>
      <c r="AP32" s="110"/>
      <c r="AQ32" s="110"/>
      <c r="AR32" s="110"/>
      <c r="AS32" s="110"/>
      <c r="AT32" s="110"/>
      <c r="AU32" s="110"/>
      <c r="AV32" s="110"/>
      <c r="AW32" s="110"/>
      <c r="AX32" s="110"/>
      <c r="AY32" s="110"/>
      <c r="AZ32" s="110"/>
      <c r="BA32" s="110"/>
      <c r="BB32" s="110"/>
      <c r="BC32" s="110"/>
      <c r="BD32" s="110"/>
      <c r="BE32" s="110"/>
      <c r="BF32" s="110"/>
      <c r="BG32" s="110">
        <f>データ!AF7</f>
        <v>509.2</v>
      </c>
      <c r="BH32" s="110"/>
      <c r="BI32" s="110"/>
      <c r="BJ32" s="110"/>
      <c r="BK32" s="110"/>
      <c r="BL32" s="110"/>
      <c r="BM32" s="110"/>
      <c r="BN32" s="110"/>
      <c r="BO32" s="110"/>
      <c r="BP32" s="110"/>
      <c r="BQ32" s="110"/>
      <c r="BR32" s="110"/>
      <c r="BS32" s="110"/>
      <c r="BT32" s="110"/>
      <c r="BU32" s="110"/>
      <c r="BV32" s="110"/>
      <c r="BW32" s="110"/>
      <c r="BX32" s="110"/>
      <c r="BY32" s="110"/>
      <c r="BZ32" s="110">
        <f>データ!AG7</f>
        <v>378.1</v>
      </c>
      <c r="CA32" s="110"/>
      <c r="CB32" s="110"/>
      <c r="CC32" s="110"/>
      <c r="CD32" s="110"/>
      <c r="CE32" s="110"/>
      <c r="CF32" s="110"/>
      <c r="CG32" s="110"/>
      <c r="CH32" s="110"/>
      <c r="CI32" s="110"/>
      <c r="CJ32" s="110"/>
      <c r="CK32" s="110"/>
      <c r="CL32" s="110"/>
      <c r="CM32" s="110"/>
      <c r="CN32" s="110"/>
      <c r="CO32" s="110"/>
      <c r="CP32" s="110"/>
      <c r="CQ32" s="110"/>
      <c r="CR32" s="110"/>
      <c r="CS32" s="110">
        <f>データ!AH7</f>
        <v>756.6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3.2</v>
      </c>
      <c r="EM32" s="110"/>
      <c r="EN32" s="110"/>
      <c r="EO32" s="110"/>
      <c r="EP32" s="110"/>
      <c r="EQ32" s="110"/>
      <c r="ER32" s="110"/>
      <c r="ES32" s="110"/>
      <c r="ET32" s="110"/>
      <c r="EU32" s="110"/>
      <c r="EV32" s="110"/>
      <c r="EW32" s="110"/>
      <c r="EX32" s="110"/>
      <c r="EY32" s="110"/>
      <c r="EZ32" s="110"/>
      <c r="FA32" s="110"/>
      <c r="FB32" s="110"/>
      <c r="FC32" s="110"/>
      <c r="FD32" s="110"/>
      <c r="FE32" s="110">
        <f>データ!AP7</f>
        <v>2.9</v>
      </c>
      <c r="FF32" s="110"/>
      <c r="FG32" s="110"/>
      <c r="FH32" s="110"/>
      <c r="FI32" s="110"/>
      <c r="FJ32" s="110"/>
      <c r="FK32" s="110"/>
      <c r="FL32" s="110"/>
      <c r="FM32" s="110"/>
      <c r="FN32" s="110"/>
      <c r="FO32" s="110"/>
      <c r="FP32" s="110"/>
      <c r="FQ32" s="110"/>
      <c r="FR32" s="110"/>
      <c r="FS32" s="110"/>
      <c r="FT32" s="110"/>
      <c r="FU32" s="110"/>
      <c r="FV32" s="110"/>
      <c r="FW32" s="110"/>
      <c r="FX32" s="110">
        <f>データ!AQ7</f>
        <v>6</v>
      </c>
      <c r="FY32" s="110"/>
      <c r="FZ32" s="110"/>
      <c r="GA32" s="110"/>
      <c r="GB32" s="110"/>
      <c r="GC32" s="110"/>
      <c r="GD32" s="110"/>
      <c r="GE32" s="110"/>
      <c r="GF32" s="110"/>
      <c r="GG32" s="110"/>
      <c r="GH32" s="110"/>
      <c r="GI32" s="110"/>
      <c r="GJ32" s="110"/>
      <c r="GK32" s="110"/>
      <c r="GL32" s="110"/>
      <c r="GM32" s="110"/>
      <c r="GN32" s="110"/>
      <c r="GO32" s="110"/>
      <c r="GP32" s="110"/>
      <c r="GQ32" s="110">
        <f>データ!AR7</f>
        <v>3.8</v>
      </c>
      <c r="GR32" s="110"/>
      <c r="GS32" s="110"/>
      <c r="GT32" s="110"/>
      <c r="GU32" s="110"/>
      <c r="GV32" s="110"/>
      <c r="GW32" s="110"/>
      <c r="GX32" s="110"/>
      <c r="GY32" s="110"/>
      <c r="GZ32" s="110"/>
      <c r="HA32" s="110"/>
      <c r="HB32" s="110"/>
      <c r="HC32" s="110"/>
      <c r="HD32" s="110"/>
      <c r="HE32" s="110"/>
      <c r="HF32" s="110"/>
      <c r="HG32" s="110"/>
      <c r="HH32" s="110"/>
      <c r="HI32" s="110"/>
      <c r="HJ32" s="110">
        <f>データ!AS7</f>
        <v>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269</v>
      </c>
      <c r="JD32" s="81"/>
      <c r="JE32" s="81"/>
      <c r="JF32" s="81"/>
      <c r="JG32" s="81"/>
      <c r="JH32" s="81"/>
      <c r="JI32" s="81"/>
      <c r="JJ32" s="81"/>
      <c r="JK32" s="81"/>
      <c r="JL32" s="81"/>
      <c r="JM32" s="81"/>
      <c r="JN32" s="81"/>
      <c r="JO32" s="81"/>
      <c r="JP32" s="81"/>
      <c r="JQ32" s="81"/>
      <c r="JR32" s="81"/>
      <c r="JS32" s="81"/>
      <c r="JT32" s="81"/>
      <c r="JU32" s="82"/>
      <c r="JV32" s="80">
        <f>データ!DQ7</f>
        <v>276.60000000000002</v>
      </c>
      <c r="JW32" s="81"/>
      <c r="JX32" s="81"/>
      <c r="JY32" s="81"/>
      <c r="JZ32" s="81"/>
      <c r="KA32" s="81"/>
      <c r="KB32" s="81"/>
      <c r="KC32" s="81"/>
      <c r="KD32" s="81"/>
      <c r="KE32" s="81"/>
      <c r="KF32" s="81"/>
      <c r="KG32" s="81"/>
      <c r="KH32" s="81"/>
      <c r="KI32" s="81"/>
      <c r="KJ32" s="81"/>
      <c r="KK32" s="81"/>
      <c r="KL32" s="81"/>
      <c r="KM32" s="81"/>
      <c r="KN32" s="82"/>
      <c r="KO32" s="80">
        <f>データ!DR7</f>
        <v>274.8</v>
      </c>
      <c r="KP32" s="81"/>
      <c r="KQ32" s="81"/>
      <c r="KR32" s="81"/>
      <c r="KS32" s="81"/>
      <c r="KT32" s="81"/>
      <c r="KU32" s="81"/>
      <c r="KV32" s="81"/>
      <c r="KW32" s="81"/>
      <c r="KX32" s="81"/>
      <c r="KY32" s="81"/>
      <c r="KZ32" s="81"/>
      <c r="LA32" s="81"/>
      <c r="LB32" s="81"/>
      <c r="LC32" s="81"/>
      <c r="LD32" s="81"/>
      <c r="LE32" s="81"/>
      <c r="LF32" s="81"/>
      <c r="LG32" s="82"/>
      <c r="LH32" s="80">
        <f>データ!DS7</f>
        <v>275.5</v>
      </c>
      <c r="LI32" s="81"/>
      <c r="LJ32" s="81"/>
      <c r="LK32" s="81"/>
      <c r="LL32" s="81"/>
      <c r="LM32" s="81"/>
      <c r="LN32" s="81"/>
      <c r="LO32" s="81"/>
      <c r="LP32" s="81"/>
      <c r="LQ32" s="81"/>
      <c r="LR32" s="81"/>
      <c r="LS32" s="81"/>
      <c r="LT32" s="81"/>
      <c r="LU32" s="81"/>
      <c r="LV32" s="81"/>
      <c r="LW32" s="81"/>
      <c r="LX32" s="81"/>
      <c r="LY32" s="81"/>
      <c r="LZ32" s="82"/>
      <c r="MA32" s="80">
        <f>データ!DT7</f>
        <v>289.2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127</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128</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t="str">
        <f>データ!AU7</f>
        <v>-</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t="str">
        <f>データ!BF7</f>
        <v>-</v>
      </c>
      <c r="EM52" s="110"/>
      <c r="EN52" s="110"/>
      <c r="EO52" s="110"/>
      <c r="EP52" s="110"/>
      <c r="EQ52" s="110"/>
      <c r="ER52" s="110"/>
      <c r="ES52" s="110"/>
      <c r="ET52" s="110"/>
      <c r="EU52" s="110"/>
      <c r="EV52" s="110"/>
      <c r="EW52" s="110"/>
      <c r="EX52" s="110"/>
      <c r="EY52" s="110"/>
      <c r="EZ52" s="110"/>
      <c r="FA52" s="110"/>
      <c r="FB52" s="110"/>
      <c r="FC52" s="110"/>
      <c r="FD52" s="110"/>
      <c r="FE52" s="110">
        <f>データ!BG7</f>
        <v>100</v>
      </c>
      <c r="FF52" s="110"/>
      <c r="FG52" s="110"/>
      <c r="FH52" s="110"/>
      <c r="FI52" s="110"/>
      <c r="FJ52" s="110"/>
      <c r="FK52" s="110"/>
      <c r="FL52" s="110"/>
      <c r="FM52" s="110"/>
      <c r="FN52" s="110"/>
      <c r="FO52" s="110"/>
      <c r="FP52" s="110"/>
      <c r="FQ52" s="110"/>
      <c r="FR52" s="110"/>
      <c r="FS52" s="110"/>
      <c r="FT52" s="110"/>
      <c r="FU52" s="110"/>
      <c r="FV52" s="110"/>
      <c r="FW52" s="110"/>
      <c r="FX52" s="110">
        <f>データ!BH7</f>
        <v>100</v>
      </c>
      <c r="FY52" s="110"/>
      <c r="FZ52" s="110"/>
      <c r="GA52" s="110"/>
      <c r="GB52" s="110"/>
      <c r="GC52" s="110"/>
      <c r="GD52" s="110"/>
      <c r="GE52" s="110"/>
      <c r="GF52" s="110"/>
      <c r="GG52" s="110"/>
      <c r="GH52" s="110"/>
      <c r="GI52" s="110"/>
      <c r="GJ52" s="110"/>
      <c r="GK52" s="110"/>
      <c r="GL52" s="110"/>
      <c r="GM52" s="110"/>
      <c r="GN52" s="110"/>
      <c r="GO52" s="110"/>
      <c r="GP52" s="110"/>
      <c r="GQ52" s="110">
        <f>データ!BI7</f>
        <v>100</v>
      </c>
      <c r="GR52" s="110"/>
      <c r="GS52" s="110"/>
      <c r="GT52" s="110"/>
      <c r="GU52" s="110"/>
      <c r="GV52" s="110"/>
      <c r="GW52" s="110"/>
      <c r="GX52" s="110"/>
      <c r="GY52" s="110"/>
      <c r="GZ52" s="110"/>
      <c r="HA52" s="110"/>
      <c r="HB52" s="110"/>
      <c r="HC52" s="110"/>
      <c r="HD52" s="110"/>
      <c r="HE52" s="110"/>
      <c r="HF52" s="110"/>
      <c r="HG52" s="110"/>
      <c r="HH52" s="110"/>
      <c r="HI52" s="110"/>
      <c r="HJ52" s="110">
        <f>データ!BJ7</f>
        <v>-249.2</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t="str">
        <f>データ!BQ7</f>
        <v>-</v>
      </c>
      <c r="JD52" s="106"/>
      <c r="JE52" s="106"/>
      <c r="JF52" s="106"/>
      <c r="JG52" s="106"/>
      <c r="JH52" s="106"/>
      <c r="JI52" s="106"/>
      <c r="JJ52" s="106"/>
      <c r="JK52" s="106"/>
      <c r="JL52" s="106"/>
      <c r="JM52" s="106"/>
      <c r="JN52" s="106"/>
      <c r="JO52" s="106"/>
      <c r="JP52" s="106"/>
      <c r="JQ52" s="106"/>
      <c r="JR52" s="106"/>
      <c r="JS52" s="106"/>
      <c r="JT52" s="106"/>
      <c r="JU52" s="106"/>
      <c r="JV52" s="106">
        <f>データ!BR7</f>
        <v>0</v>
      </c>
      <c r="JW52" s="106"/>
      <c r="JX52" s="106"/>
      <c r="JY52" s="106"/>
      <c r="JZ52" s="106"/>
      <c r="KA52" s="106"/>
      <c r="KB52" s="106"/>
      <c r="KC52" s="106"/>
      <c r="KD52" s="106"/>
      <c r="KE52" s="106"/>
      <c r="KF52" s="106"/>
      <c r="KG52" s="106"/>
      <c r="KH52" s="106"/>
      <c r="KI52" s="106"/>
      <c r="KJ52" s="106"/>
      <c r="KK52" s="106"/>
      <c r="KL52" s="106"/>
      <c r="KM52" s="106"/>
      <c r="KN52" s="106"/>
      <c r="KO52" s="106">
        <f>データ!BS7</f>
        <v>185</v>
      </c>
      <c r="KP52" s="106"/>
      <c r="KQ52" s="106"/>
      <c r="KR52" s="106"/>
      <c r="KS52" s="106"/>
      <c r="KT52" s="106"/>
      <c r="KU52" s="106"/>
      <c r="KV52" s="106"/>
      <c r="KW52" s="106"/>
      <c r="KX52" s="106"/>
      <c r="KY52" s="106"/>
      <c r="KZ52" s="106"/>
      <c r="LA52" s="106"/>
      <c r="LB52" s="106"/>
      <c r="LC52" s="106"/>
      <c r="LD52" s="106"/>
      <c r="LE52" s="106"/>
      <c r="LF52" s="106"/>
      <c r="LG52" s="106"/>
      <c r="LH52" s="106">
        <f>データ!BT7</f>
        <v>425</v>
      </c>
      <c r="LI52" s="106"/>
      <c r="LJ52" s="106"/>
      <c r="LK52" s="106"/>
      <c r="LL52" s="106"/>
      <c r="LM52" s="106"/>
      <c r="LN52" s="106"/>
      <c r="LO52" s="106"/>
      <c r="LP52" s="106"/>
      <c r="LQ52" s="106"/>
      <c r="LR52" s="106"/>
      <c r="LS52" s="106"/>
      <c r="LT52" s="106"/>
      <c r="LU52" s="106"/>
      <c r="LV52" s="106"/>
      <c r="LW52" s="106"/>
      <c r="LX52" s="106"/>
      <c r="LY52" s="106"/>
      <c r="LZ52" s="106"/>
      <c r="MA52" s="106">
        <f>データ!BU7</f>
        <v>-1603</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22</v>
      </c>
      <c r="V53" s="106"/>
      <c r="W53" s="106"/>
      <c r="X53" s="106"/>
      <c r="Y53" s="106"/>
      <c r="Z53" s="106"/>
      <c r="AA53" s="106"/>
      <c r="AB53" s="106"/>
      <c r="AC53" s="106"/>
      <c r="AD53" s="106"/>
      <c r="AE53" s="106"/>
      <c r="AF53" s="106"/>
      <c r="AG53" s="106"/>
      <c r="AH53" s="106"/>
      <c r="AI53" s="106"/>
      <c r="AJ53" s="106"/>
      <c r="AK53" s="106"/>
      <c r="AL53" s="106"/>
      <c r="AM53" s="106"/>
      <c r="AN53" s="106">
        <f>データ!BA7</f>
        <v>16</v>
      </c>
      <c r="AO53" s="106"/>
      <c r="AP53" s="106"/>
      <c r="AQ53" s="106"/>
      <c r="AR53" s="106"/>
      <c r="AS53" s="106"/>
      <c r="AT53" s="106"/>
      <c r="AU53" s="106"/>
      <c r="AV53" s="106"/>
      <c r="AW53" s="106"/>
      <c r="AX53" s="106"/>
      <c r="AY53" s="106"/>
      <c r="AZ53" s="106"/>
      <c r="BA53" s="106"/>
      <c r="BB53" s="106"/>
      <c r="BC53" s="106"/>
      <c r="BD53" s="106"/>
      <c r="BE53" s="106"/>
      <c r="BF53" s="106"/>
      <c r="BG53" s="106">
        <f>データ!BB7</f>
        <v>21</v>
      </c>
      <c r="BH53" s="106"/>
      <c r="BI53" s="106"/>
      <c r="BJ53" s="106"/>
      <c r="BK53" s="106"/>
      <c r="BL53" s="106"/>
      <c r="BM53" s="106"/>
      <c r="BN53" s="106"/>
      <c r="BO53" s="106"/>
      <c r="BP53" s="106"/>
      <c r="BQ53" s="106"/>
      <c r="BR53" s="106"/>
      <c r="BS53" s="106"/>
      <c r="BT53" s="106"/>
      <c r="BU53" s="106"/>
      <c r="BV53" s="106"/>
      <c r="BW53" s="106"/>
      <c r="BX53" s="106"/>
      <c r="BY53" s="106"/>
      <c r="BZ53" s="106">
        <f>データ!BC7</f>
        <v>17</v>
      </c>
      <c r="CA53" s="106"/>
      <c r="CB53" s="106"/>
      <c r="CC53" s="106"/>
      <c r="CD53" s="106"/>
      <c r="CE53" s="106"/>
      <c r="CF53" s="106"/>
      <c r="CG53" s="106"/>
      <c r="CH53" s="106"/>
      <c r="CI53" s="106"/>
      <c r="CJ53" s="106"/>
      <c r="CK53" s="106"/>
      <c r="CL53" s="106"/>
      <c r="CM53" s="106"/>
      <c r="CN53" s="106"/>
      <c r="CO53" s="106"/>
      <c r="CP53" s="106"/>
      <c r="CQ53" s="106"/>
      <c r="CR53" s="106"/>
      <c r="CS53" s="106">
        <f>データ!BD7</f>
        <v>15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38.200000000000003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34.6</v>
      </c>
      <c r="FF53" s="110"/>
      <c r="FG53" s="110"/>
      <c r="FH53" s="110"/>
      <c r="FI53" s="110"/>
      <c r="FJ53" s="110"/>
      <c r="FK53" s="110"/>
      <c r="FL53" s="110"/>
      <c r="FM53" s="110"/>
      <c r="FN53" s="110"/>
      <c r="FO53" s="110"/>
      <c r="FP53" s="110"/>
      <c r="FQ53" s="110"/>
      <c r="FR53" s="110"/>
      <c r="FS53" s="110"/>
      <c r="FT53" s="110"/>
      <c r="FU53" s="110"/>
      <c r="FV53" s="110"/>
      <c r="FW53" s="110"/>
      <c r="FX53" s="110">
        <f>データ!BM7</f>
        <v>37.6</v>
      </c>
      <c r="FY53" s="110"/>
      <c r="FZ53" s="110"/>
      <c r="GA53" s="110"/>
      <c r="GB53" s="110"/>
      <c r="GC53" s="110"/>
      <c r="GD53" s="110"/>
      <c r="GE53" s="110"/>
      <c r="GF53" s="110"/>
      <c r="GG53" s="110"/>
      <c r="GH53" s="110"/>
      <c r="GI53" s="110"/>
      <c r="GJ53" s="110"/>
      <c r="GK53" s="110"/>
      <c r="GL53" s="110"/>
      <c r="GM53" s="110"/>
      <c r="GN53" s="110"/>
      <c r="GO53" s="110"/>
      <c r="GP53" s="110"/>
      <c r="GQ53" s="110">
        <f>データ!BN7</f>
        <v>30.2</v>
      </c>
      <c r="GR53" s="110"/>
      <c r="GS53" s="110"/>
      <c r="GT53" s="110"/>
      <c r="GU53" s="110"/>
      <c r="GV53" s="110"/>
      <c r="GW53" s="110"/>
      <c r="GX53" s="110"/>
      <c r="GY53" s="110"/>
      <c r="GZ53" s="110"/>
      <c r="HA53" s="110"/>
      <c r="HB53" s="110"/>
      <c r="HC53" s="110"/>
      <c r="HD53" s="110"/>
      <c r="HE53" s="110"/>
      <c r="HF53" s="110"/>
      <c r="HG53" s="110"/>
      <c r="HH53" s="110"/>
      <c r="HI53" s="110"/>
      <c r="HJ53" s="110">
        <f>データ!BO7</f>
        <v>33.9</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6967</v>
      </c>
      <c r="JD53" s="106"/>
      <c r="JE53" s="106"/>
      <c r="JF53" s="106"/>
      <c r="JG53" s="106"/>
      <c r="JH53" s="106"/>
      <c r="JI53" s="106"/>
      <c r="JJ53" s="106"/>
      <c r="JK53" s="106"/>
      <c r="JL53" s="106"/>
      <c r="JM53" s="106"/>
      <c r="JN53" s="106"/>
      <c r="JO53" s="106"/>
      <c r="JP53" s="106"/>
      <c r="JQ53" s="106"/>
      <c r="JR53" s="106"/>
      <c r="JS53" s="106"/>
      <c r="JT53" s="106"/>
      <c r="JU53" s="106"/>
      <c r="JV53" s="106">
        <f>データ!BW7</f>
        <v>7138</v>
      </c>
      <c r="JW53" s="106"/>
      <c r="JX53" s="106"/>
      <c r="JY53" s="106"/>
      <c r="JZ53" s="106"/>
      <c r="KA53" s="106"/>
      <c r="KB53" s="106"/>
      <c r="KC53" s="106"/>
      <c r="KD53" s="106"/>
      <c r="KE53" s="106"/>
      <c r="KF53" s="106"/>
      <c r="KG53" s="106"/>
      <c r="KH53" s="106"/>
      <c r="KI53" s="106"/>
      <c r="KJ53" s="106"/>
      <c r="KK53" s="106"/>
      <c r="KL53" s="106"/>
      <c r="KM53" s="106"/>
      <c r="KN53" s="106"/>
      <c r="KO53" s="106">
        <f>データ!BX7</f>
        <v>8131</v>
      </c>
      <c r="KP53" s="106"/>
      <c r="KQ53" s="106"/>
      <c r="KR53" s="106"/>
      <c r="KS53" s="106"/>
      <c r="KT53" s="106"/>
      <c r="KU53" s="106"/>
      <c r="KV53" s="106"/>
      <c r="KW53" s="106"/>
      <c r="KX53" s="106"/>
      <c r="KY53" s="106"/>
      <c r="KZ53" s="106"/>
      <c r="LA53" s="106"/>
      <c r="LB53" s="106"/>
      <c r="LC53" s="106"/>
      <c r="LD53" s="106"/>
      <c r="LE53" s="106"/>
      <c r="LF53" s="106"/>
      <c r="LG53" s="106"/>
      <c r="LH53" s="106">
        <f>データ!BY7</f>
        <v>8076</v>
      </c>
      <c r="LI53" s="106"/>
      <c r="LJ53" s="106"/>
      <c r="LK53" s="106"/>
      <c r="LL53" s="106"/>
      <c r="LM53" s="106"/>
      <c r="LN53" s="106"/>
      <c r="LO53" s="106"/>
      <c r="LP53" s="106"/>
      <c r="LQ53" s="106"/>
      <c r="LR53" s="106"/>
      <c r="LS53" s="106"/>
      <c r="LT53" s="106"/>
      <c r="LU53" s="106"/>
      <c r="LV53" s="106"/>
      <c r="LW53" s="106"/>
      <c r="LX53" s="106"/>
      <c r="LY53" s="106"/>
      <c r="LZ53" s="106"/>
      <c r="MA53" s="106">
        <f>データ!BZ7</f>
        <v>8265</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129</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17489</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5000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t="str">
        <f>データ!CZ7</f>
        <v>-</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70.5</v>
      </c>
      <c r="KB78" s="81"/>
      <c r="KC78" s="81"/>
      <c r="KD78" s="81"/>
      <c r="KE78" s="81"/>
      <c r="KF78" s="81"/>
      <c r="KG78" s="81"/>
      <c r="KH78" s="81"/>
      <c r="KI78" s="81"/>
      <c r="KJ78" s="81"/>
      <c r="KK78" s="81"/>
      <c r="KL78" s="81"/>
      <c r="KM78" s="81"/>
      <c r="KN78" s="81"/>
      <c r="KO78" s="82"/>
      <c r="KP78" s="80">
        <f>データ!DF7</f>
        <v>59.2</v>
      </c>
      <c r="KQ78" s="81"/>
      <c r="KR78" s="81"/>
      <c r="KS78" s="81"/>
      <c r="KT78" s="81"/>
      <c r="KU78" s="81"/>
      <c r="KV78" s="81"/>
      <c r="KW78" s="81"/>
      <c r="KX78" s="81"/>
      <c r="KY78" s="81"/>
      <c r="KZ78" s="81"/>
      <c r="LA78" s="81"/>
      <c r="LB78" s="81"/>
      <c r="LC78" s="81"/>
      <c r="LD78" s="82"/>
      <c r="LE78" s="80">
        <f>データ!DG7</f>
        <v>62.4</v>
      </c>
      <c r="LF78" s="81"/>
      <c r="LG78" s="81"/>
      <c r="LH78" s="81"/>
      <c r="LI78" s="81"/>
      <c r="LJ78" s="81"/>
      <c r="LK78" s="81"/>
      <c r="LL78" s="81"/>
      <c r="LM78" s="81"/>
      <c r="LN78" s="81"/>
      <c r="LO78" s="81"/>
      <c r="LP78" s="81"/>
      <c r="LQ78" s="81"/>
      <c r="LR78" s="81"/>
      <c r="LS78" s="82"/>
      <c r="LT78" s="80">
        <f>データ!DH7</f>
        <v>83.1</v>
      </c>
      <c r="LU78" s="81"/>
      <c r="LV78" s="81"/>
      <c r="LW78" s="81"/>
      <c r="LX78" s="81"/>
      <c r="LY78" s="81"/>
      <c r="LZ78" s="81"/>
      <c r="MA78" s="81"/>
      <c r="MB78" s="81"/>
      <c r="MC78" s="81"/>
      <c r="MD78" s="81"/>
      <c r="ME78" s="81"/>
      <c r="MF78" s="81"/>
      <c r="MG78" s="81"/>
      <c r="MH78" s="82"/>
      <c r="MI78" s="80">
        <f>データ!DI7</f>
        <v>54.7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9r0nJB3bq9P91sswUa26k44rOs0UrlY9JBZnynpYfhYlqlwIAcvybAkrhLiecTb7XSS+9HcmjxRRwe+mA9F9Qg==" saltValue="vmxjK1CylvGwh1FXGjar4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100</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101</v>
      </c>
      <c r="BG5" s="59" t="s">
        <v>102</v>
      </c>
      <c r="BH5" s="59" t="s">
        <v>91</v>
      </c>
      <c r="BI5" s="59" t="s">
        <v>103</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101</v>
      </c>
      <c r="CC5" s="59" t="s">
        <v>102</v>
      </c>
      <c r="CD5" s="59" t="s">
        <v>91</v>
      </c>
      <c r="CE5" s="59" t="s">
        <v>92</v>
      </c>
      <c r="CF5" s="59" t="s">
        <v>104</v>
      </c>
      <c r="CG5" s="59" t="s">
        <v>94</v>
      </c>
      <c r="CH5" s="59" t="s">
        <v>95</v>
      </c>
      <c r="CI5" s="59" t="s">
        <v>96</v>
      </c>
      <c r="CJ5" s="59" t="s">
        <v>97</v>
      </c>
      <c r="CK5" s="59" t="s">
        <v>98</v>
      </c>
      <c r="CL5" s="59" t="s">
        <v>99</v>
      </c>
      <c r="CM5" s="150"/>
      <c r="CN5" s="150"/>
      <c r="CO5" s="59" t="s">
        <v>89</v>
      </c>
      <c r="CP5" s="59" t="s">
        <v>102</v>
      </c>
      <c r="CQ5" s="59" t="s">
        <v>91</v>
      </c>
      <c r="CR5" s="59" t="s">
        <v>103</v>
      </c>
      <c r="CS5" s="59" t="s">
        <v>93</v>
      </c>
      <c r="CT5" s="59" t="s">
        <v>94</v>
      </c>
      <c r="CU5" s="59" t="s">
        <v>95</v>
      </c>
      <c r="CV5" s="59" t="s">
        <v>96</v>
      </c>
      <c r="CW5" s="59" t="s">
        <v>97</v>
      </c>
      <c r="CX5" s="59" t="s">
        <v>98</v>
      </c>
      <c r="CY5" s="59" t="s">
        <v>99</v>
      </c>
      <c r="CZ5" s="59" t="s">
        <v>101</v>
      </c>
      <c r="DA5" s="59" t="s">
        <v>90</v>
      </c>
      <c r="DB5" s="59" t="s">
        <v>100</v>
      </c>
      <c r="DC5" s="59" t="s">
        <v>103</v>
      </c>
      <c r="DD5" s="59" t="s">
        <v>104</v>
      </c>
      <c r="DE5" s="59" t="s">
        <v>94</v>
      </c>
      <c r="DF5" s="59" t="s">
        <v>95</v>
      </c>
      <c r="DG5" s="59" t="s">
        <v>96</v>
      </c>
      <c r="DH5" s="59" t="s">
        <v>97</v>
      </c>
      <c r="DI5" s="59" t="s">
        <v>98</v>
      </c>
      <c r="DJ5" s="59" t="s">
        <v>35</v>
      </c>
      <c r="DK5" s="59" t="s">
        <v>101</v>
      </c>
      <c r="DL5" s="59" t="s">
        <v>102</v>
      </c>
      <c r="DM5" s="59" t="s">
        <v>91</v>
      </c>
      <c r="DN5" s="59" t="s">
        <v>103</v>
      </c>
      <c r="DO5" s="59" t="s">
        <v>93</v>
      </c>
      <c r="DP5" s="59" t="s">
        <v>94</v>
      </c>
      <c r="DQ5" s="59" t="s">
        <v>95</v>
      </c>
      <c r="DR5" s="59" t="s">
        <v>96</v>
      </c>
      <c r="DS5" s="59" t="s">
        <v>97</v>
      </c>
      <c r="DT5" s="59" t="s">
        <v>98</v>
      </c>
      <c r="DU5" s="59" t="s">
        <v>99</v>
      </c>
    </row>
    <row r="6" spans="1:125" s="66" customFormat="1" x14ac:dyDescent="0.15">
      <c r="A6" s="49" t="s">
        <v>105</v>
      </c>
      <c r="B6" s="60">
        <f>B8</f>
        <v>2019</v>
      </c>
      <c r="C6" s="60">
        <f t="shared" ref="C6:X6" si="1">C8</f>
        <v>242152</v>
      </c>
      <c r="D6" s="60">
        <f t="shared" si="1"/>
        <v>47</v>
      </c>
      <c r="E6" s="60">
        <f t="shared" si="1"/>
        <v>14</v>
      </c>
      <c r="F6" s="60">
        <f t="shared" si="1"/>
        <v>0</v>
      </c>
      <c r="G6" s="60">
        <f t="shared" si="1"/>
        <v>2</v>
      </c>
      <c r="H6" s="60" t="str">
        <f>SUBSTITUTE(H8,"　","")</f>
        <v>三重県志摩市</v>
      </c>
      <c r="I6" s="60" t="str">
        <f t="shared" si="1"/>
        <v>志摩磯部駅前駐車場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8</v>
      </c>
      <c r="S6" s="62" t="str">
        <f t="shared" si="1"/>
        <v>駅</v>
      </c>
      <c r="T6" s="62" t="str">
        <f t="shared" si="1"/>
        <v>無</v>
      </c>
      <c r="U6" s="63">
        <f t="shared" si="1"/>
        <v>541</v>
      </c>
      <c r="V6" s="63">
        <f t="shared" si="1"/>
        <v>22</v>
      </c>
      <c r="W6" s="63">
        <f t="shared" si="1"/>
        <v>6</v>
      </c>
      <c r="X6" s="62" t="str">
        <f t="shared" si="1"/>
        <v>導入なし</v>
      </c>
      <c r="Y6" s="64" t="e">
        <f>IF(Y8="-",NA(),Y8)</f>
        <v>#N/A</v>
      </c>
      <c r="Z6" s="64">
        <f t="shared" ref="Z6:AH6" si="2">IF(Z8="-",NA(),Z8)</f>
        <v>100</v>
      </c>
      <c r="AA6" s="64">
        <f t="shared" si="2"/>
        <v>151.5</v>
      </c>
      <c r="AB6" s="64">
        <f t="shared" si="2"/>
        <v>434.6</v>
      </c>
      <c r="AC6" s="64">
        <f t="shared" si="2"/>
        <v>25.5</v>
      </c>
      <c r="AD6" s="64">
        <f t="shared" si="2"/>
        <v>419.4</v>
      </c>
      <c r="AE6" s="64">
        <f t="shared" si="2"/>
        <v>371</v>
      </c>
      <c r="AF6" s="64">
        <f t="shared" si="2"/>
        <v>509.2</v>
      </c>
      <c r="AG6" s="64">
        <f t="shared" si="2"/>
        <v>378.1</v>
      </c>
      <c r="AH6" s="64">
        <f t="shared" si="2"/>
        <v>756.6</v>
      </c>
      <c r="AI6" s="61" t="str">
        <f>IF(AI8="-","",IF(AI8="-","【-】","【"&amp;SUBSTITUTE(TEXT(AI8,"#,##0.0"),"-","△")&amp;"】"))</f>
        <v>【619.1】</v>
      </c>
      <c r="AJ6" s="64" t="e">
        <f>IF(AJ8="-",NA(),AJ8)</f>
        <v>#N/A</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t="e">
        <f>IF(AU8="-",NA(),AU8)</f>
        <v>#N/A</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t="e">
        <f>IF(BF8="-",NA(),BF8)</f>
        <v>#N/A</v>
      </c>
      <c r="BG6" s="64">
        <f t="shared" ref="BG6:BO6" si="5">IF(BG8="-",NA(),BG8)</f>
        <v>100</v>
      </c>
      <c r="BH6" s="64">
        <f t="shared" si="5"/>
        <v>100</v>
      </c>
      <c r="BI6" s="64">
        <f t="shared" si="5"/>
        <v>100</v>
      </c>
      <c r="BJ6" s="64">
        <f t="shared" si="5"/>
        <v>-249.2</v>
      </c>
      <c r="BK6" s="64">
        <f t="shared" si="5"/>
        <v>38.200000000000003</v>
      </c>
      <c r="BL6" s="64">
        <f t="shared" si="5"/>
        <v>34.6</v>
      </c>
      <c r="BM6" s="64">
        <f t="shared" si="5"/>
        <v>37.6</v>
      </c>
      <c r="BN6" s="64">
        <f t="shared" si="5"/>
        <v>30.2</v>
      </c>
      <c r="BO6" s="64">
        <f t="shared" si="5"/>
        <v>33.9</v>
      </c>
      <c r="BP6" s="61" t="str">
        <f>IF(BP8="-","",IF(BP8="-","【-】","【"&amp;SUBSTITUTE(TEXT(BP8,"#,##0.0"),"-","△")&amp;"】"))</f>
        <v>【20.8】</v>
      </c>
      <c r="BQ6" s="65" t="e">
        <f>IF(BQ8="-",NA(),BQ8)</f>
        <v>#N/A</v>
      </c>
      <c r="BR6" s="65">
        <f t="shared" ref="BR6:BZ6" si="6">IF(BR8="-",NA(),BR8)</f>
        <v>0</v>
      </c>
      <c r="BS6" s="65">
        <f t="shared" si="6"/>
        <v>185</v>
      </c>
      <c r="BT6" s="65">
        <f t="shared" si="6"/>
        <v>425</v>
      </c>
      <c r="BU6" s="65">
        <f t="shared" si="6"/>
        <v>-1603</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106</v>
      </c>
      <c r="CM6" s="63">
        <f t="shared" ref="CM6:CN6" si="7">CM8</f>
        <v>17489</v>
      </c>
      <c r="CN6" s="63">
        <f t="shared" si="7"/>
        <v>5000</v>
      </c>
      <c r="CO6" s="64"/>
      <c r="CP6" s="64"/>
      <c r="CQ6" s="64"/>
      <c r="CR6" s="64"/>
      <c r="CS6" s="64"/>
      <c r="CT6" s="64"/>
      <c r="CU6" s="64"/>
      <c r="CV6" s="64"/>
      <c r="CW6" s="64"/>
      <c r="CX6" s="64"/>
      <c r="CY6" s="61" t="s">
        <v>106</v>
      </c>
      <c r="CZ6" s="64" t="e">
        <f>IF(CZ8="-",NA(),CZ8)</f>
        <v>#N/A</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t="e">
        <f>IF(DK8="-",NA(),DK8)</f>
        <v>#N/A</v>
      </c>
      <c r="DL6" s="64">
        <f t="shared" ref="DL6:DT6" si="9">IF(DL8="-",NA(),DL8)</f>
        <v>68.2</v>
      </c>
      <c r="DM6" s="64">
        <f t="shared" si="9"/>
        <v>68.2</v>
      </c>
      <c r="DN6" s="64">
        <f t="shared" si="9"/>
        <v>68.2</v>
      </c>
      <c r="DO6" s="64">
        <f t="shared" si="9"/>
        <v>68.2</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107</v>
      </c>
      <c r="B7" s="60">
        <f t="shared" ref="B7:X7" si="10">B8</f>
        <v>2019</v>
      </c>
      <c r="C7" s="60">
        <f t="shared" si="10"/>
        <v>242152</v>
      </c>
      <c r="D7" s="60">
        <f t="shared" si="10"/>
        <v>47</v>
      </c>
      <c r="E7" s="60">
        <f t="shared" si="10"/>
        <v>14</v>
      </c>
      <c r="F7" s="60">
        <f t="shared" si="10"/>
        <v>0</v>
      </c>
      <c r="G7" s="60">
        <f t="shared" si="10"/>
        <v>2</v>
      </c>
      <c r="H7" s="60" t="str">
        <f t="shared" si="10"/>
        <v>三重県　志摩市</v>
      </c>
      <c r="I7" s="60" t="str">
        <f t="shared" si="10"/>
        <v>志摩磯部駅前駐車場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8</v>
      </c>
      <c r="S7" s="62" t="str">
        <f t="shared" si="10"/>
        <v>駅</v>
      </c>
      <c r="T7" s="62" t="str">
        <f t="shared" si="10"/>
        <v>無</v>
      </c>
      <c r="U7" s="63">
        <f t="shared" si="10"/>
        <v>541</v>
      </c>
      <c r="V7" s="63">
        <f t="shared" si="10"/>
        <v>22</v>
      </c>
      <c r="W7" s="63">
        <f t="shared" si="10"/>
        <v>6</v>
      </c>
      <c r="X7" s="62" t="str">
        <f t="shared" si="10"/>
        <v>導入なし</v>
      </c>
      <c r="Y7" s="64" t="str">
        <f>Y8</f>
        <v>-</v>
      </c>
      <c r="Z7" s="64">
        <f t="shared" ref="Z7:AH7" si="11">Z8</f>
        <v>100</v>
      </c>
      <c r="AA7" s="64">
        <f t="shared" si="11"/>
        <v>151.5</v>
      </c>
      <c r="AB7" s="64">
        <f t="shared" si="11"/>
        <v>434.6</v>
      </c>
      <c r="AC7" s="64">
        <f t="shared" si="11"/>
        <v>25.5</v>
      </c>
      <c r="AD7" s="64">
        <f t="shared" si="11"/>
        <v>419.4</v>
      </c>
      <c r="AE7" s="64">
        <f t="shared" si="11"/>
        <v>371</v>
      </c>
      <c r="AF7" s="64">
        <f t="shared" si="11"/>
        <v>509.2</v>
      </c>
      <c r="AG7" s="64">
        <f t="shared" si="11"/>
        <v>378.1</v>
      </c>
      <c r="AH7" s="64">
        <f t="shared" si="11"/>
        <v>756.6</v>
      </c>
      <c r="AI7" s="61"/>
      <c r="AJ7" s="64" t="str">
        <f>AJ8</f>
        <v>-</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t="str">
        <f>AU8</f>
        <v>-</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t="str">
        <f>BF8</f>
        <v>-</v>
      </c>
      <c r="BG7" s="64">
        <f t="shared" ref="BG7:BO7" si="14">BG8</f>
        <v>100</v>
      </c>
      <c r="BH7" s="64">
        <f t="shared" si="14"/>
        <v>100</v>
      </c>
      <c r="BI7" s="64">
        <f t="shared" si="14"/>
        <v>100</v>
      </c>
      <c r="BJ7" s="64">
        <f t="shared" si="14"/>
        <v>-249.2</v>
      </c>
      <c r="BK7" s="64">
        <f t="shared" si="14"/>
        <v>38.200000000000003</v>
      </c>
      <c r="BL7" s="64">
        <f t="shared" si="14"/>
        <v>34.6</v>
      </c>
      <c r="BM7" s="64">
        <f t="shared" si="14"/>
        <v>37.6</v>
      </c>
      <c r="BN7" s="64">
        <f t="shared" si="14"/>
        <v>30.2</v>
      </c>
      <c r="BO7" s="64">
        <f t="shared" si="14"/>
        <v>33.9</v>
      </c>
      <c r="BP7" s="61"/>
      <c r="BQ7" s="65" t="str">
        <f>BQ8</f>
        <v>-</v>
      </c>
      <c r="BR7" s="65">
        <f t="shared" ref="BR7:BZ7" si="15">BR8</f>
        <v>0</v>
      </c>
      <c r="BS7" s="65">
        <f t="shared" si="15"/>
        <v>185</v>
      </c>
      <c r="BT7" s="65">
        <f t="shared" si="15"/>
        <v>425</v>
      </c>
      <c r="BU7" s="65">
        <f t="shared" si="15"/>
        <v>-1603</v>
      </c>
      <c r="BV7" s="65">
        <f t="shared" si="15"/>
        <v>6967</v>
      </c>
      <c r="BW7" s="65">
        <f t="shared" si="15"/>
        <v>7138</v>
      </c>
      <c r="BX7" s="65">
        <f t="shared" si="15"/>
        <v>8131</v>
      </c>
      <c r="BY7" s="65">
        <f t="shared" si="15"/>
        <v>8076</v>
      </c>
      <c r="BZ7" s="65">
        <f t="shared" si="15"/>
        <v>8265</v>
      </c>
      <c r="CA7" s="63"/>
      <c r="CB7" s="64" t="s">
        <v>108</v>
      </c>
      <c r="CC7" s="64" t="s">
        <v>108</v>
      </c>
      <c r="CD7" s="64" t="s">
        <v>108</v>
      </c>
      <c r="CE7" s="64" t="s">
        <v>108</v>
      </c>
      <c r="CF7" s="64" t="s">
        <v>108</v>
      </c>
      <c r="CG7" s="64" t="s">
        <v>108</v>
      </c>
      <c r="CH7" s="64" t="s">
        <v>108</v>
      </c>
      <c r="CI7" s="64" t="s">
        <v>108</v>
      </c>
      <c r="CJ7" s="64" t="s">
        <v>108</v>
      </c>
      <c r="CK7" s="64" t="s">
        <v>106</v>
      </c>
      <c r="CL7" s="61"/>
      <c r="CM7" s="63">
        <f>CM8</f>
        <v>17489</v>
      </c>
      <c r="CN7" s="63">
        <f>CN8</f>
        <v>5000</v>
      </c>
      <c r="CO7" s="64" t="s">
        <v>108</v>
      </c>
      <c r="CP7" s="64" t="s">
        <v>108</v>
      </c>
      <c r="CQ7" s="64" t="s">
        <v>108</v>
      </c>
      <c r="CR7" s="64" t="s">
        <v>108</v>
      </c>
      <c r="CS7" s="64" t="s">
        <v>108</v>
      </c>
      <c r="CT7" s="64" t="s">
        <v>108</v>
      </c>
      <c r="CU7" s="64" t="s">
        <v>108</v>
      </c>
      <c r="CV7" s="64" t="s">
        <v>108</v>
      </c>
      <c r="CW7" s="64" t="s">
        <v>108</v>
      </c>
      <c r="CX7" s="64" t="s">
        <v>106</v>
      </c>
      <c r="CY7" s="61"/>
      <c r="CZ7" s="64" t="str">
        <f>CZ8</f>
        <v>-</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t="str">
        <f>DK8</f>
        <v>-</v>
      </c>
      <c r="DL7" s="64">
        <f t="shared" ref="DL7:DT7" si="17">DL8</f>
        <v>68.2</v>
      </c>
      <c r="DM7" s="64">
        <f t="shared" si="17"/>
        <v>68.2</v>
      </c>
      <c r="DN7" s="64">
        <f t="shared" si="17"/>
        <v>68.2</v>
      </c>
      <c r="DO7" s="64">
        <f t="shared" si="17"/>
        <v>68.2</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242152</v>
      </c>
      <c r="D8" s="67">
        <v>47</v>
      </c>
      <c r="E8" s="67">
        <v>14</v>
      </c>
      <c r="F8" s="67">
        <v>0</v>
      </c>
      <c r="G8" s="67">
        <v>2</v>
      </c>
      <c r="H8" s="67" t="s">
        <v>109</v>
      </c>
      <c r="I8" s="67" t="s">
        <v>110</v>
      </c>
      <c r="J8" s="67" t="s">
        <v>111</v>
      </c>
      <c r="K8" s="67" t="s">
        <v>112</v>
      </c>
      <c r="L8" s="67" t="s">
        <v>113</v>
      </c>
      <c r="M8" s="67" t="s">
        <v>114</v>
      </c>
      <c r="N8" s="67" t="s">
        <v>115</v>
      </c>
      <c r="O8" s="68" t="s">
        <v>116</v>
      </c>
      <c r="P8" s="69" t="s">
        <v>117</v>
      </c>
      <c r="Q8" s="69" t="s">
        <v>118</v>
      </c>
      <c r="R8" s="70">
        <v>8</v>
      </c>
      <c r="S8" s="69" t="s">
        <v>119</v>
      </c>
      <c r="T8" s="69" t="s">
        <v>120</v>
      </c>
      <c r="U8" s="70">
        <v>541</v>
      </c>
      <c r="V8" s="70">
        <v>22</v>
      </c>
      <c r="W8" s="70">
        <v>6</v>
      </c>
      <c r="X8" s="69" t="s">
        <v>121</v>
      </c>
      <c r="Y8" s="71" t="s">
        <v>113</v>
      </c>
      <c r="Z8" s="71">
        <v>100</v>
      </c>
      <c r="AA8" s="71">
        <v>151.5</v>
      </c>
      <c r="AB8" s="71">
        <v>434.6</v>
      </c>
      <c r="AC8" s="71">
        <v>25.5</v>
      </c>
      <c r="AD8" s="71">
        <v>419.4</v>
      </c>
      <c r="AE8" s="71">
        <v>371</v>
      </c>
      <c r="AF8" s="71">
        <v>509.2</v>
      </c>
      <c r="AG8" s="71">
        <v>378.1</v>
      </c>
      <c r="AH8" s="71">
        <v>756.6</v>
      </c>
      <c r="AI8" s="68">
        <v>619.1</v>
      </c>
      <c r="AJ8" s="71" t="s">
        <v>113</v>
      </c>
      <c r="AK8" s="71">
        <v>0</v>
      </c>
      <c r="AL8" s="71">
        <v>0</v>
      </c>
      <c r="AM8" s="71">
        <v>0</v>
      </c>
      <c r="AN8" s="71">
        <v>0</v>
      </c>
      <c r="AO8" s="71">
        <v>3.2</v>
      </c>
      <c r="AP8" s="71">
        <v>2.9</v>
      </c>
      <c r="AQ8" s="71">
        <v>6</v>
      </c>
      <c r="AR8" s="71">
        <v>3.8</v>
      </c>
      <c r="AS8" s="71">
        <v>2</v>
      </c>
      <c r="AT8" s="68">
        <v>2.2999999999999998</v>
      </c>
      <c r="AU8" s="72" t="s">
        <v>113</v>
      </c>
      <c r="AV8" s="72">
        <v>0</v>
      </c>
      <c r="AW8" s="72">
        <v>0</v>
      </c>
      <c r="AX8" s="72">
        <v>0</v>
      </c>
      <c r="AY8" s="72">
        <v>0</v>
      </c>
      <c r="AZ8" s="72">
        <v>22</v>
      </c>
      <c r="BA8" s="72">
        <v>16</v>
      </c>
      <c r="BB8" s="72">
        <v>21</v>
      </c>
      <c r="BC8" s="72">
        <v>17</v>
      </c>
      <c r="BD8" s="72">
        <v>15</v>
      </c>
      <c r="BE8" s="72">
        <v>17</v>
      </c>
      <c r="BF8" s="71" t="s">
        <v>113</v>
      </c>
      <c r="BG8" s="71">
        <v>100</v>
      </c>
      <c r="BH8" s="71">
        <v>100</v>
      </c>
      <c r="BI8" s="71">
        <v>100</v>
      </c>
      <c r="BJ8" s="71">
        <v>-249.2</v>
      </c>
      <c r="BK8" s="71">
        <v>38.200000000000003</v>
      </c>
      <c r="BL8" s="71">
        <v>34.6</v>
      </c>
      <c r="BM8" s="71">
        <v>37.6</v>
      </c>
      <c r="BN8" s="71">
        <v>30.2</v>
      </c>
      <c r="BO8" s="71">
        <v>33.9</v>
      </c>
      <c r="BP8" s="68">
        <v>20.8</v>
      </c>
      <c r="BQ8" s="72" t="s">
        <v>113</v>
      </c>
      <c r="BR8" s="72">
        <v>0</v>
      </c>
      <c r="BS8" s="72">
        <v>185</v>
      </c>
      <c r="BT8" s="73">
        <v>425</v>
      </c>
      <c r="BU8" s="73">
        <v>-1603</v>
      </c>
      <c r="BV8" s="72">
        <v>6967</v>
      </c>
      <c r="BW8" s="72">
        <v>7138</v>
      </c>
      <c r="BX8" s="72">
        <v>8131</v>
      </c>
      <c r="BY8" s="72">
        <v>8076</v>
      </c>
      <c r="BZ8" s="72">
        <v>8265</v>
      </c>
      <c r="CA8" s="70">
        <v>14290</v>
      </c>
      <c r="CB8" s="71" t="s">
        <v>113</v>
      </c>
      <c r="CC8" s="71" t="s">
        <v>113</v>
      </c>
      <c r="CD8" s="71" t="s">
        <v>113</v>
      </c>
      <c r="CE8" s="71" t="s">
        <v>113</v>
      </c>
      <c r="CF8" s="71" t="s">
        <v>113</v>
      </c>
      <c r="CG8" s="71" t="s">
        <v>113</v>
      </c>
      <c r="CH8" s="71" t="s">
        <v>113</v>
      </c>
      <c r="CI8" s="71" t="s">
        <v>113</v>
      </c>
      <c r="CJ8" s="71" t="s">
        <v>113</v>
      </c>
      <c r="CK8" s="71" t="s">
        <v>113</v>
      </c>
      <c r="CL8" s="68" t="s">
        <v>113</v>
      </c>
      <c r="CM8" s="70">
        <v>17489</v>
      </c>
      <c r="CN8" s="70">
        <v>5000</v>
      </c>
      <c r="CO8" s="71" t="s">
        <v>113</v>
      </c>
      <c r="CP8" s="71" t="s">
        <v>113</v>
      </c>
      <c r="CQ8" s="71" t="s">
        <v>113</v>
      </c>
      <c r="CR8" s="71" t="s">
        <v>113</v>
      </c>
      <c r="CS8" s="71" t="s">
        <v>113</v>
      </c>
      <c r="CT8" s="71" t="s">
        <v>113</v>
      </c>
      <c r="CU8" s="71" t="s">
        <v>113</v>
      </c>
      <c r="CV8" s="71" t="s">
        <v>113</v>
      </c>
      <c r="CW8" s="71" t="s">
        <v>113</v>
      </c>
      <c r="CX8" s="71" t="s">
        <v>113</v>
      </c>
      <c r="CY8" s="68" t="s">
        <v>113</v>
      </c>
      <c r="CZ8" s="71" t="s">
        <v>113</v>
      </c>
      <c r="DA8" s="71">
        <v>0</v>
      </c>
      <c r="DB8" s="71">
        <v>0</v>
      </c>
      <c r="DC8" s="71">
        <v>0</v>
      </c>
      <c r="DD8" s="71">
        <v>0</v>
      </c>
      <c r="DE8" s="71">
        <v>70.5</v>
      </c>
      <c r="DF8" s="71">
        <v>59.2</v>
      </c>
      <c r="DG8" s="71">
        <v>62.4</v>
      </c>
      <c r="DH8" s="71">
        <v>83.1</v>
      </c>
      <c r="DI8" s="71">
        <v>54.7</v>
      </c>
      <c r="DJ8" s="68">
        <v>425.4</v>
      </c>
      <c r="DK8" s="71" t="s">
        <v>113</v>
      </c>
      <c r="DL8" s="71">
        <v>68.2</v>
      </c>
      <c r="DM8" s="71">
        <v>68.2</v>
      </c>
      <c r="DN8" s="71">
        <v>68.2</v>
      </c>
      <c r="DO8" s="71">
        <v>68.2</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mieken</cp:lastModifiedBy>
  <dcterms:created xsi:type="dcterms:W3CDTF">2020-12-04T03:33:04Z</dcterms:created>
  <dcterms:modified xsi:type="dcterms:W3CDTF">2021-02-15T00:27:54Z</dcterms:modified>
  <cp:category/>
</cp:coreProperties>
</file>