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2年度\160 照会・回答・通知\いなべ市　財政課\09 経営比較分析表\経営比較分析表download済\"/>
    </mc:Choice>
  </mc:AlternateContent>
  <workbookProtection workbookAlgorithmName="SHA-512" workbookHashValue="Y7PCBiiTq58WKvcYIlEhsP4u0UbJLZzzuD5YEvxZGwQ8KZetGoxM7UglVDCv4J5fRbOvpJVsakn1m5ARsD7Qcg==" workbookSaltValue="kqrclHJorwe/yt3qH/TZK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<sst xmlns="http://schemas.openxmlformats.org/spreadsheetml/2006/main" count="228" uniqueCount="113">
  <si>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</si>
  <si>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</si>
  <si>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</si>
  <si>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</si>
  <si>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</si>
  <si>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</si>
  <si>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</si>
  <si>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</si>
  <si>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</si>
  <si>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</si>
  <si>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</si>
  <si>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</si>
  <si>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</si>
  <si>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</si>
  <si>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</si>
  <si>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</si>
  <si>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</si>
  <si>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</si>
  <si>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</si>
  <si>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</si>
  <si>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</si>
  <si>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</si>
  <si>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</si>
  <si>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</si>
  <si>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</si>
  <si>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</si>
  <si>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</si>
  <si>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</si>
  <si>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</si>
  <si>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</si>
  <si>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</si>
  <si>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</si>
  <si>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</si>
  <si>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</si>
  <si>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</si>
  <si>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</si>
  <si>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</si>
  <si>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</si>
  <si>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</si>
  <si>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</si>
  <si>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</si>
  <si>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</si>
  <si>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</si>
  <si>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</si>
  <si>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</si>
  <si>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</si>
  <si>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</si>
  <si>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</si>
  <si>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</si>
  <si>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</si>
  <si>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</si>
  <si>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</si>
  <si>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</si>
  <si>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</si>
  <si>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</si>
  <si>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</si>
  <si>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</si>
  <si>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</si>
  <si>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</si>
  <si>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</si>
  <si>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</si>
  <si>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</si>
  <si>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</si>
  <si>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</si>
  <si>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</si>
  <si>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</si>
  <si>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</si>
  <si>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</si>
  <si>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</si>
  <si>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</si>
  <si>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</si>
  <si>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</si>
  <si>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</si>
  <si>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</si>
  <si>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</si>
  <si>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</si>
  <si>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</si>
  <si>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</si>
  <si>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</si>
  <si>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</si>
  <si>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</si>
  <si>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</si>
  <si>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</si>
  <si>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</si>
  <si>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</si>
  <si>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</si>
  <si>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</si>
  <si>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</si>
  <si>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</si>
  <si>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</si>
  <si>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</si>
  <si>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</si>
  <si>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</si>
  <si>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</si>
  <si>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</si>
  <si>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</si>
  <si>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</si>
  <si>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</si>
  <si>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</si>
  <si>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</si>
  <si>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</si>
  <si>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</si>
  <si>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</si>
  <si>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</si>
  <si>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</si>
  <si>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</si>
  <si>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</si>
  <si>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</si>
  <si>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</si>
  <si>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</si>
  <si>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①他団体と比べて、施設の更新が進んでいないことが見受けられるが、明快な数値目標は無い。
　しかし、実際に施設の老朽化が進み、それに起因する漏水が多く起こっている。
　上記のことから、早急に施設更新が必要である。
③固定資産計上されている部分についての管路更新がほとんどされていない。
　経年劣化が進んでいく為、40年更新を目標とすると毎年約2.5%の管路更新事業を行う必要がある。</t>
    <rPh sb="1" eb="2">
      <t>タ</t>
    </rPh>
    <rPh sb="2" eb="4">
      <t>ダンタイ</t>
    </rPh>
    <rPh sb="5" eb="6">
      <t>クラ</t>
    </rPh>
    <rPh sb="9" eb="11">
      <t>シセツ</t>
    </rPh>
    <rPh sb="12" eb="14">
      <t>コウシン</t>
    </rPh>
    <rPh sb="15" eb="16">
      <t>スス</t>
    </rPh>
    <rPh sb="24" eb="26">
      <t>ミウ</t>
    </rPh>
    <rPh sb="32" eb="34">
      <t>メイカイ</t>
    </rPh>
    <rPh sb="35" eb="37">
      <t>スウチ</t>
    </rPh>
    <rPh sb="37" eb="39">
      <t>モクヒョウ</t>
    </rPh>
    <rPh sb="40" eb="41">
      <t>ナ</t>
    </rPh>
    <rPh sb="49" eb="51">
      <t>ジッサイ</t>
    </rPh>
    <rPh sb="52" eb="54">
      <t>シセツ</t>
    </rPh>
    <rPh sb="55" eb="58">
      <t>ロウキュウカ</t>
    </rPh>
    <rPh sb="59" eb="60">
      <t>スス</t>
    </rPh>
    <rPh sb="65" eb="67">
      <t>キイン</t>
    </rPh>
    <rPh sb="69" eb="71">
      <t>ロウスイ</t>
    </rPh>
    <rPh sb="72" eb="73">
      <t>オオ</t>
    </rPh>
    <rPh sb="74" eb="75">
      <t>オ</t>
    </rPh>
    <rPh sb="83" eb="85">
      <t>ジョウキ</t>
    </rPh>
    <rPh sb="91" eb="93">
      <t>サッキュウ</t>
    </rPh>
    <rPh sb="94" eb="96">
      <t>シセツ</t>
    </rPh>
    <rPh sb="96" eb="98">
      <t>コウシン</t>
    </rPh>
    <rPh sb="99" eb="101">
      <t>ヒツヨウ</t>
    </rPh>
    <rPh sb="107" eb="109">
      <t>コテイ</t>
    </rPh>
    <rPh sb="109" eb="111">
      <t>シサン</t>
    </rPh>
    <rPh sb="111" eb="113">
      <t>ケイジョウ</t>
    </rPh>
    <rPh sb="118" eb="120">
      <t>ブブン</t>
    </rPh>
    <rPh sb="125" eb="127">
      <t>カンロ</t>
    </rPh>
    <rPh sb="127" eb="129">
      <t>コウシン</t>
    </rPh>
    <rPh sb="143" eb="145">
      <t>ケイネン</t>
    </rPh>
    <rPh sb="145" eb="147">
      <t>レッカ</t>
    </rPh>
    <rPh sb="148" eb="149">
      <t>スス</t>
    </rPh>
    <rPh sb="153" eb="154">
      <t>タメ</t>
    </rPh>
    <rPh sb="157" eb="158">
      <t>ネン</t>
    </rPh>
    <rPh sb="158" eb="160">
      <t>コウシン</t>
    </rPh>
    <rPh sb="161" eb="163">
      <t>モクヒョウ</t>
    </rPh>
    <rPh sb="167" eb="169">
      <t>マイトシ</t>
    </rPh>
    <rPh sb="169" eb="170">
      <t>ヤク</t>
    </rPh>
    <rPh sb="175" eb="177">
      <t>カンロ</t>
    </rPh>
    <rPh sb="177" eb="179">
      <t>コウシン</t>
    </rPh>
    <rPh sb="179" eb="181">
      <t>ジギョウ</t>
    </rPh>
    <rPh sb="182" eb="183">
      <t>オコナ</t>
    </rPh>
    <rPh sb="184" eb="186">
      <t>ヒツヨウ</t>
    </rPh>
    <phoneticPr fontId="4"/>
  </si>
  <si>
    <t xml:space="preserve">　当市の上水道事業において現状の経営は健全に行えているといえるが、長期経営を考えたとき、少子高齢化が進み水需要が減っていくことや、施設更新を適正に行っていくことを考慮すると決して楽観できない。
　施設のダウンサイジングや各種コストを削減していかなければ、経営状況は悪化の一途をたどる可能性が高い。
</t>
    <rPh sb="1" eb="3">
      <t>トウシ</t>
    </rPh>
    <rPh sb="4" eb="5">
      <t>ウエ</t>
    </rPh>
    <rPh sb="5" eb="7">
      <t>スイドウ</t>
    </rPh>
    <rPh sb="7" eb="9">
      <t>ジギョウ</t>
    </rPh>
    <rPh sb="13" eb="15">
      <t>ゲンジョウ</t>
    </rPh>
    <rPh sb="16" eb="18">
      <t>ケイエイ</t>
    </rPh>
    <rPh sb="19" eb="21">
      <t>ケンゼン</t>
    </rPh>
    <rPh sb="22" eb="23">
      <t>オコナ</t>
    </rPh>
    <rPh sb="33" eb="35">
      <t>チョウキ</t>
    </rPh>
    <rPh sb="35" eb="37">
      <t>ケイエイ</t>
    </rPh>
    <rPh sb="38" eb="39">
      <t>カンガ</t>
    </rPh>
    <rPh sb="44" eb="46">
      <t>ショウシ</t>
    </rPh>
    <rPh sb="46" eb="49">
      <t>コウレイカ</t>
    </rPh>
    <rPh sb="50" eb="51">
      <t>スス</t>
    </rPh>
    <rPh sb="52" eb="53">
      <t>ミズ</t>
    </rPh>
    <rPh sb="53" eb="55">
      <t>ジュヨウ</t>
    </rPh>
    <rPh sb="56" eb="57">
      <t>ヘ</t>
    </rPh>
    <rPh sb="65" eb="67">
      <t>シセツ</t>
    </rPh>
    <rPh sb="67" eb="69">
      <t>コウシン</t>
    </rPh>
    <rPh sb="70" eb="72">
      <t>テキセイ</t>
    </rPh>
    <rPh sb="73" eb="74">
      <t>オコナ</t>
    </rPh>
    <rPh sb="81" eb="83">
      <t>コウリョ</t>
    </rPh>
    <rPh sb="86" eb="87">
      <t>ケッ</t>
    </rPh>
    <rPh sb="89" eb="91">
      <t>ラッカン</t>
    </rPh>
    <rPh sb="98" eb="100">
      <t>シセツ</t>
    </rPh>
    <rPh sb="110" eb="112">
      <t>カクシュ</t>
    </rPh>
    <rPh sb="116" eb="118">
      <t>サクゲン</t>
    </rPh>
    <rPh sb="127" eb="129">
      <t>ケイエイ</t>
    </rPh>
    <rPh sb="129" eb="131">
      <t>ジョウキョウ</t>
    </rPh>
    <rPh sb="132" eb="134">
      <t>アッカ</t>
    </rPh>
    <rPh sb="135" eb="137">
      <t>イット</t>
    </rPh>
    <rPh sb="141" eb="144">
      <t>カノウセイ</t>
    </rPh>
    <rPh sb="145" eb="146">
      <t>タカ</t>
    </rPh>
    <phoneticPr fontId="4"/>
  </si>
  <si>
    <t>①経常収支比率について、100%を超えているが、類似団体と比較すると低水準であるうえ、近年悪化の傾向にあるため、安定した収入の確保、支出の抑制が求められる。
③100％を大きく上回っており、単年度の判断では資金不足に陥る可能性は低い。
　また、他団体との比較において、当市は平均以上である。
④他団体と比較し給水収益に対する企業債残高が大きいが、近年減少傾向にあり、同水準にまでなってきている。
⑤近年悪化しているがこれは、４条にかかる工事の増加により減価償却費が増加しているからである。
　これは、耐用年数を経過した機器の更新などを行わなければならない為、避けることが出来ない。
⑥給水原価について、他団体比較では安価であるが、近年費用増により価格上昇してきているため、その抑制に努めなければならない。
⑦数年前と比較すると明らかに利用率が下がっているが、これは配水量が減少していることが原因である。
　数値から考えると、施設のダウンサイジングも視野に入れなければならない。
⑧数年前から、かなり改善されてきているが大規模な漏水の発生により令和元年度は減少してしまった。
　漏水の発生により数値が大きく変動する為、定期的な漏水調査が必要である。</t>
    <rPh sb="1" eb="3">
      <t>ケイジョウ</t>
    </rPh>
    <rPh sb="3" eb="5">
      <t>シュウシ</t>
    </rPh>
    <rPh sb="5" eb="7">
      <t>ヒリツ</t>
    </rPh>
    <rPh sb="17" eb="18">
      <t>コ</t>
    </rPh>
    <rPh sb="24" eb="26">
      <t>ルイジ</t>
    </rPh>
    <rPh sb="26" eb="28">
      <t>ダンタイ</t>
    </rPh>
    <rPh sb="29" eb="31">
      <t>ヒカク</t>
    </rPh>
    <rPh sb="34" eb="37">
      <t>テイスイジュン</t>
    </rPh>
    <rPh sb="43" eb="45">
      <t>キンネン</t>
    </rPh>
    <rPh sb="45" eb="47">
      <t>アッカ</t>
    </rPh>
    <rPh sb="48" eb="50">
      <t>ケイコウ</t>
    </rPh>
    <rPh sb="56" eb="58">
      <t>アンテイ</t>
    </rPh>
    <rPh sb="60" eb="62">
      <t>シュウニュウ</t>
    </rPh>
    <rPh sb="63" eb="65">
      <t>カクホ</t>
    </rPh>
    <rPh sb="66" eb="68">
      <t>シシュツ</t>
    </rPh>
    <rPh sb="69" eb="71">
      <t>ヨクセイ</t>
    </rPh>
    <rPh sb="72" eb="73">
      <t>モト</t>
    </rPh>
    <rPh sb="85" eb="86">
      <t>オオ</t>
    </rPh>
    <rPh sb="88" eb="90">
      <t>ウワマワ</t>
    </rPh>
    <rPh sb="95" eb="98">
      <t>タンネンド</t>
    </rPh>
    <rPh sb="99" eb="101">
      <t>ハンダン</t>
    </rPh>
    <rPh sb="103" eb="105">
      <t>シキン</t>
    </rPh>
    <rPh sb="105" eb="107">
      <t>ブソク</t>
    </rPh>
    <rPh sb="108" eb="109">
      <t>オチイ</t>
    </rPh>
    <rPh sb="110" eb="113">
      <t>カノウセイ</t>
    </rPh>
    <rPh sb="114" eb="115">
      <t>ヒク</t>
    </rPh>
    <rPh sb="122" eb="123">
      <t>タ</t>
    </rPh>
    <rPh sb="123" eb="125">
      <t>ダンタイ</t>
    </rPh>
    <rPh sb="127" eb="129">
      <t>ヒカク</t>
    </rPh>
    <rPh sb="134" eb="136">
      <t>トウシ</t>
    </rPh>
    <rPh sb="137" eb="139">
      <t>ヘイキン</t>
    </rPh>
    <rPh sb="139" eb="141">
      <t>イジョウ</t>
    </rPh>
    <rPh sb="147" eb="148">
      <t>タ</t>
    </rPh>
    <rPh sb="148" eb="150">
      <t>ダンタイ</t>
    </rPh>
    <rPh sb="151" eb="153">
      <t>ヒカク</t>
    </rPh>
    <rPh sb="154" eb="156">
      <t>キュウスイ</t>
    </rPh>
    <rPh sb="156" eb="158">
      <t>シュウエキ</t>
    </rPh>
    <rPh sb="159" eb="160">
      <t>タイ</t>
    </rPh>
    <rPh sb="162" eb="164">
      <t>キギョウ</t>
    </rPh>
    <rPh sb="164" eb="165">
      <t>サイ</t>
    </rPh>
    <rPh sb="165" eb="167">
      <t>ザンダカ</t>
    </rPh>
    <rPh sb="168" eb="169">
      <t>オオ</t>
    </rPh>
    <rPh sb="173" eb="175">
      <t>キンネン</t>
    </rPh>
    <rPh sb="175" eb="177">
      <t>ゲンショウ</t>
    </rPh>
    <rPh sb="177" eb="179">
      <t>ケイコウ</t>
    </rPh>
    <rPh sb="183" eb="186">
      <t>ドウスイジュン</t>
    </rPh>
    <rPh sb="199" eb="201">
      <t>キンネン</t>
    </rPh>
    <rPh sb="201" eb="203">
      <t>アッカ</t>
    </rPh>
    <rPh sb="213" eb="214">
      <t>ジョウ</t>
    </rPh>
    <rPh sb="218" eb="220">
      <t>コウジ</t>
    </rPh>
    <rPh sb="221" eb="223">
      <t>ゾウカ</t>
    </rPh>
    <rPh sb="226" eb="228">
      <t>ゲンカ</t>
    </rPh>
    <rPh sb="228" eb="230">
      <t>ショウキャク</t>
    </rPh>
    <rPh sb="230" eb="231">
      <t>ヒ</t>
    </rPh>
    <rPh sb="232" eb="234">
      <t>ゾウカ</t>
    </rPh>
    <rPh sb="250" eb="252">
      <t>タイヨウ</t>
    </rPh>
    <rPh sb="252" eb="254">
      <t>ネンスウ</t>
    </rPh>
    <rPh sb="255" eb="257">
      <t>ケイカ</t>
    </rPh>
    <rPh sb="259" eb="261">
      <t>キキ</t>
    </rPh>
    <rPh sb="262" eb="264">
      <t>コウシン</t>
    </rPh>
    <rPh sb="267" eb="268">
      <t>オコナ</t>
    </rPh>
    <rPh sb="277" eb="278">
      <t>タメ</t>
    </rPh>
    <rPh sb="279" eb="280">
      <t>サ</t>
    </rPh>
    <rPh sb="285" eb="287">
      <t>デキ</t>
    </rPh>
    <rPh sb="292" eb="294">
      <t>キュウスイ</t>
    </rPh>
    <rPh sb="294" eb="296">
      <t>ゲンカ</t>
    </rPh>
    <rPh sb="301" eb="302">
      <t>タ</t>
    </rPh>
    <rPh sb="302" eb="304">
      <t>ダンタイ</t>
    </rPh>
    <rPh sb="304" eb="306">
      <t>ヒカク</t>
    </rPh>
    <rPh sb="308" eb="310">
      <t>アンカ</t>
    </rPh>
    <rPh sb="315" eb="317">
      <t>キンネン</t>
    </rPh>
    <rPh sb="317" eb="319">
      <t>ヒヨウ</t>
    </rPh>
    <rPh sb="319" eb="320">
      <t>ゾウ</t>
    </rPh>
    <rPh sb="323" eb="325">
      <t>カカク</t>
    </rPh>
    <rPh sb="325" eb="327">
      <t>ジョウショウ</t>
    </rPh>
    <rPh sb="338" eb="340">
      <t>ヨクセイ</t>
    </rPh>
    <rPh sb="341" eb="342">
      <t>ツト</t>
    </rPh>
    <rPh sb="354" eb="356">
      <t>スウネン</t>
    </rPh>
    <rPh sb="356" eb="357">
      <t>マエ</t>
    </rPh>
    <rPh sb="358" eb="360">
      <t>ヒカク</t>
    </rPh>
    <rPh sb="363" eb="364">
      <t>アキ</t>
    </rPh>
    <rPh sb="367" eb="370">
      <t>リヨウリツ</t>
    </rPh>
    <rPh sb="371" eb="372">
      <t>サ</t>
    </rPh>
    <rPh sb="382" eb="384">
      <t>ハイスイ</t>
    </rPh>
    <rPh sb="384" eb="385">
      <t>リョウ</t>
    </rPh>
    <rPh sb="386" eb="388">
      <t>ゲンショウ</t>
    </rPh>
    <rPh sb="395" eb="397">
      <t>ゲンイン</t>
    </rPh>
    <rPh sb="403" eb="405">
      <t>スウチ</t>
    </rPh>
    <rPh sb="407" eb="408">
      <t>カンガ</t>
    </rPh>
    <rPh sb="412" eb="414">
      <t>シセツ</t>
    </rPh>
    <rPh sb="424" eb="426">
      <t>シヤ</t>
    </rPh>
    <rPh sb="427" eb="428">
      <t>イ</t>
    </rPh>
    <rPh sb="440" eb="442">
      <t>スウネン</t>
    </rPh>
    <rPh sb="442" eb="443">
      <t>マエ</t>
    </rPh>
    <rPh sb="449" eb="451">
      <t>カイゼン</t>
    </rPh>
    <rPh sb="459" eb="462">
      <t>ダイキボ</t>
    </rPh>
    <rPh sb="463" eb="465">
      <t>ロウスイ</t>
    </rPh>
    <rPh sb="466" eb="468">
      <t>ハッセイ</t>
    </rPh>
    <rPh sb="471" eb="472">
      <t>レイ</t>
    </rPh>
    <rPh sb="472" eb="473">
      <t>ワ</t>
    </rPh>
    <rPh sb="473" eb="475">
      <t>ガンネン</t>
    </rPh>
    <rPh sb="475" eb="476">
      <t>ド</t>
    </rPh>
    <rPh sb="477" eb="479">
      <t>ゲンショウ</t>
    </rPh>
    <rPh sb="488" eb="490">
      <t>ロウスイ</t>
    </rPh>
    <rPh sb="491" eb="493">
      <t>ハッセイ</t>
    </rPh>
    <rPh sb="496" eb="498">
      <t>スウチ</t>
    </rPh>
    <rPh sb="499" eb="500">
      <t>オオ</t>
    </rPh>
    <rPh sb="502" eb="504">
      <t>ヘンドウ</t>
    </rPh>
    <rPh sb="506" eb="507">
      <t>タメ</t>
    </rPh>
    <rPh sb="508" eb="511">
      <t>テイキテキ</t>
    </rPh>
    <rPh sb="512" eb="514">
      <t>ロウスイ</t>
    </rPh>
    <rPh sb="514" eb="516">
      <t>チョウサ</t>
    </rPh>
    <rPh sb="517" eb="5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</si>
</sst>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0.04</c:v>
                </c:pt>
                <c:pt idx="1">
                  <c:v>0.6</c:v>
                </c:pt>
                <c:pt idx="2">
                  <c:v>0.3</c:v>
                </c:pt>
                <c:pt idx="3">
                  <c:v>0.18</c:v>
                </c:pt>
                <c:pt idx="4" formatCode="#,##0.00;&quot;△&quot;#,##0.00">
                  <c:v>0</c:v>
                </c:pt>
              </c:numCache>
            </c:numRef>
          </c:val>
          <c:extLst xmlns:c16r2="http://schemas.microsoft.com/office/drawing/2015/06/chart">
            <c:ext xmlns:c16="http://schemas.microsoft.com/office/drawing/2014/chart" uri="{C3380CC4-5D6E-409C-BE32-E72D297353CC}">
              <c16:uniqueId val="{00000000-FDF7-450F-B82C-3F8B6E3555ED}"/>
            </c:ext>
          </c:extLst>
        </c:ser>
        <c:dLbls>
          <c:showLegendKey val="0"/>
          <c:showVal val="0"/>
          <c:showCatName val="0"/>
          <c:showSerName val="0"/>
          <c:showPercent val="0"/>
          <c:showBubbleSize val="0"/>
        </c:dLbls>
        <c:gapWidth val="150"/>
        <c:axId val="135864240"/>
        <c:axId val="13586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FDF7-450F-B82C-3F8B6E3555ED}"/>
            </c:ext>
          </c:extLst>
        </c:ser>
        <c:dLbls>
          <c:showLegendKey val="0"/>
          <c:showVal val="0"/>
          <c:showCatName val="0"/>
          <c:showSerName val="0"/>
          <c:showPercent val="0"/>
          <c:showBubbleSize val="0"/>
        </c:dLbls>
        <c:marker val="1"/>
        <c:smooth val="0"/>
        <c:axId val="135864240"/>
        <c:axId val="135864624"/>
      </c:lineChart>
      <c:dateAx>
        <c:axId val="135864240"/>
        <c:scaling>
          <c:orientation val="minMax"/>
        </c:scaling>
        <c:delete val="1"/>
        <c:axPos val="b"/>
        <c:numFmt formatCode="&quot;H&quot;yy" sourceLinked="1"/>
        <c:majorTickMark val="none"/>
        <c:minorTickMark val="none"/>
        <c:tickLblPos val="none"/>
        <c:crossAx val="135864624"/>
        <c:crosses val="autoZero"/>
        <c:auto val="1"/>
        <c:lblOffset val="100"/>
        <c:baseTimeUnit val="years"/>
      </c:dateAx>
      <c:valAx>
        <c:axId val="13586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6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66.790000000000006</c:v>
                </c:pt>
                <c:pt idx="1">
                  <c:v>63.95</c:v>
                </c:pt>
                <c:pt idx="2">
                  <c:v>59.61</c:v>
                </c:pt>
                <c:pt idx="3">
                  <c:v>59.88</c:v>
                </c:pt>
                <c:pt idx="4">
                  <c:v>58.44</c:v>
                </c:pt>
              </c:numCache>
            </c:numRef>
          </c:val>
          <c:extLst xmlns:c16r2="http://schemas.microsoft.com/office/drawing/2015/06/chart">
            <c:ext xmlns:c16="http://schemas.microsoft.com/office/drawing/2014/chart" uri="{C3380CC4-5D6E-409C-BE32-E72D297353CC}">
              <c16:uniqueId val="{00000000-6C22-458A-A13C-44897845FACE}"/>
            </c:ext>
          </c:extLst>
        </c:ser>
        <c:dLbls>
          <c:showLegendKey val="0"/>
          <c:showVal val="0"/>
          <c:showCatName val="0"/>
          <c:showSerName val="0"/>
          <c:showPercent val="0"/>
          <c:showBubbleSize val="0"/>
        </c:dLbls>
        <c:gapWidth val="150"/>
        <c:axId val="256849712"/>
        <c:axId val="25685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6C22-458A-A13C-44897845FACE}"/>
            </c:ext>
          </c:extLst>
        </c:ser>
        <c:dLbls>
          <c:showLegendKey val="0"/>
          <c:showVal val="0"/>
          <c:showCatName val="0"/>
          <c:showSerName val="0"/>
          <c:showPercent val="0"/>
          <c:showBubbleSize val="0"/>
        </c:dLbls>
        <c:marker val="1"/>
        <c:smooth val="0"/>
        <c:axId val="256849712"/>
        <c:axId val="256850104"/>
      </c:lineChart>
      <c:dateAx>
        <c:axId val="256849712"/>
        <c:scaling>
          <c:orientation val="minMax"/>
        </c:scaling>
        <c:delete val="1"/>
        <c:axPos val="b"/>
        <c:numFmt formatCode="&quot;H&quot;yy" sourceLinked="1"/>
        <c:majorTickMark val="none"/>
        <c:minorTickMark val="none"/>
        <c:tickLblPos val="none"/>
        <c:crossAx val="256850104"/>
        <c:crosses val="autoZero"/>
        <c:auto val="1"/>
        <c:lblOffset val="100"/>
        <c:baseTimeUnit val="years"/>
      </c:dateAx>
      <c:valAx>
        <c:axId val="25685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4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77.63</c:v>
                </c:pt>
                <c:pt idx="1">
                  <c:v>81.400000000000006</c:v>
                </c:pt>
                <c:pt idx="2">
                  <c:v>87.43</c:v>
                </c:pt>
                <c:pt idx="3">
                  <c:v>86.81</c:v>
                </c:pt>
                <c:pt idx="4">
                  <c:v>83.07</c:v>
                </c:pt>
              </c:numCache>
            </c:numRef>
          </c:val>
          <c:extLst xmlns:c16r2="http://schemas.microsoft.com/office/drawing/2015/06/chart">
            <c:ext xmlns:c16="http://schemas.microsoft.com/office/drawing/2014/chart" uri="{C3380CC4-5D6E-409C-BE32-E72D297353CC}">
              <c16:uniqueId val="{00000000-864B-4091-99FC-B7DB596FC285}"/>
            </c:ext>
          </c:extLst>
        </c:ser>
        <c:dLbls>
          <c:showLegendKey val="0"/>
          <c:showVal val="0"/>
          <c:showCatName val="0"/>
          <c:showSerName val="0"/>
          <c:showPercent val="0"/>
          <c:showBubbleSize val="0"/>
        </c:dLbls>
        <c:gapWidth val="150"/>
        <c:axId val="256851280"/>
        <c:axId val="25705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864B-4091-99FC-B7DB596FC285}"/>
            </c:ext>
          </c:extLst>
        </c:ser>
        <c:dLbls>
          <c:showLegendKey val="0"/>
          <c:showVal val="0"/>
          <c:showCatName val="0"/>
          <c:showSerName val="0"/>
          <c:showPercent val="0"/>
          <c:showBubbleSize val="0"/>
        </c:dLbls>
        <c:marker val="1"/>
        <c:smooth val="0"/>
        <c:axId val="256851280"/>
        <c:axId val="257055688"/>
      </c:lineChart>
      <c:dateAx>
        <c:axId val="256851280"/>
        <c:scaling>
          <c:orientation val="minMax"/>
        </c:scaling>
        <c:delete val="1"/>
        <c:axPos val="b"/>
        <c:numFmt formatCode="&quot;H&quot;yy" sourceLinked="1"/>
        <c:majorTickMark val="none"/>
        <c:minorTickMark val="none"/>
        <c:tickLblPos val="none"/>
        <c:crossAx val="257055688"/>
        <c:crosses val="autoZero"/>
        <c:auto val="1"/>
        <c:lblOffset val="100"/>
        <c:baseTimeUnit val="years"/>
      </c:dateAx>
      <c:valAx>
        <c:axId val="25705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5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109.86</c:v>
                </c:pt>
                <c:pt idx="1">
                  <c:v>109.57</c:v>
                </c:pt>
                <c:pt idx="2">
                  <c:v>111.67</c:v>
                </c:pt>
                <c:pt idx="3">
                  <c:v>106.95</c:v>
                </c:pt>
                <c:pt idx="4">
                  <c:v>104.48</c:v>
                </c:pt>
              </c:numCache>
            </c:numRef>
          </c:val>
          <c:extLst xmlns:c16r2="http://schemas.microsoft.com/office/drawing/2015/06/chart">
            <c:ext xmlns:c16="http://schemas.microsoft.com/office/drawing/2014/chart" uri="{C3380CC4-5D6E-409C-BE32-E72D297353CC}">
              <c16:uniqueId val="{00000000-DF89-429B-A816-226F7D767783}"/>
            </c:ext>
          </c:extLst>
        </c:ser>
        <c:dLbls>
          <c:showLegendKey val="0"/>
          <c:showVal val="0"/>
          <c:showCatName val="0"/>
          <c:showSerName val="0"/>
          <c:showPercent val="0"/>
          <c:showBubbleSize val="0"/>
        </c:dLbls>
        <c:gapWidth val="150"/>
        <c:axId val="256057880"/>
        <c:axId val="25606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DF89-429B-A816-226F7D767783}"/>
            </c:ext>
          </c:extLst>
        </c:ser>
        <c:dLbls>
          <c:showLegendKey val="0"/>
          <c:showVal val="0"/>
          <c:showCatName val="0"/>
          <c:showSerName val="0"/>
          <c:showPercent val="0"/>
          <c:showBubbleSize val="0"/>
        </c:dLbls>
        <c:marker val="1"/>
        <c:smooth val="0"/>
        <c:axId val="256057880"/>
        <c:axId val="256060312"/>
      </c:lineChart>
      <c:dateAx>
        <c:axId val="256057880"/>
        <c:scaling>
          <c:orientation val="minMax"/>
        </c:scaling>
        <c:delete val="1"/>
        <c:axPos val="b"/>
        <c:numFmt formatCode="&quot;H&quot;yy" sourceLinked="1"/>
        <c:majorTickMark val="none"/>
        <c:minorTickMark val="none"/>
        <c:tickLblPos val="none"/>
        <c:crossAx val="256060312"/>
        <c:crosses val="autoZero"/>
        <c:auto val="1"/>
        <c:lblOffset val="100"/>
        <c:baseTimeUnit val="years"/>
      </c:dateAx>
      <c:valAx>
        <c:axId val="256060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05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45.63</c:v>
                </c:pt>
                <c:pt idx="1">
                  <c:v>47.33</c:v>
                </c:pt>
                <c:pt idx="2">
                  <c:v>48.28</c:v>
                </c:pt>
                <c:pt idx="3">
                  <c:v>50</c:v>
                </c:pt>
                <c:pt idx="4">
                  <c:v>51.58</c:v>
                </c:pt>
              </c:numCache>
            </c:numRef>
          </c:val>
          <c:extLst xmlns:c16r2="http://schemas.microsoft.com/office/drawing/2015/06/chart">
            <c:ext xmlns:c16="http://schemas.microsoft.com/office/drawing/2014/chart" uri="{C3380CC4-5D6E-409C-BE32-E72D297353CC}">
              <c16:uniqueId val="{00000000-ADA5-4E03-BF1E-066EB3DC3BA6}"/>
            </c:ext>
          </c:extLst>
        </c:ser>
        <c:dLbls>
          <c:showLegendKey val="0"/>
          <c:showVal val="0"/>
          <c:showCatName val="0"/>
          <c:showSerName val="0"/>
          <c:showPercent val="0"/>
          <c:showBubbleSize val="0"/>
        </c:dLbls>
        <c:gapWidth val="150"/>
        <c:axId val="256802376"/>
        <c:axId val="25607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ADA5-4E03-BF1E-066EB3DC3BA6}"/>
            </c:ext>
          </c:extLst>
        </c:ser>
        <c:dLbls>
          <c:showLegendKey val="0"/>
          <c:showVal val="0"/>
          <c:showCatName val="0"/>
          <c:showSerName val="0"/>
          <c:showPercent val="0"/>
          <c:showBubbleSize val="0"/>
        </c:dLbls>
        <c:marker val="1"/>
        <c:smooth val="0"/>
        <c:axId val="256802376"/>
        <c:axId val="256079880"/>
      </c:lineChart>
      <c:dateAx>
        <c:axId val="256802376"/>
        <c:scaling>
          <c:orientation val="minMax"/>
        </c:scaling>
        <c:delete val="1"/>
        <c:axPos val="b"/>
        <c:numFmt formatCode="&quot;H&quot;yy" sourceLinked="1"/>
        <c:majorTickMark val="none"/>
        <c:minorTickMark val="none"/>
        <c:tickLblPos val="none"/>
        <c:crossAx val="256079880"/>
        <c:crosses val="autoZero"/>
        <c:auto val="1"/>
        <c:lblOffset val="100"/>
        <c:baseTimeUnit val="years"/>
      </c:dateAx>
      <c:valAx>
        <c:axId val="2560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0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44-43E0-A966-0A28ADB57042}"/>
            </c:ext>
          </c:extLst>
        </c:ser>
        <c:dLbls>
          <c:showLegendKey val="0"/>
          <c:showVal val="0"/>
          <c:showCatName val="0"/>
          <c:showSerName val="0"/>
          <c:showPercent val="0"/>
          <c:showBubbleSize val="0"/>
        </c:dLbls>
        <c:gapWidth val="150"/>
        <c:axId val="256482648"/>
        <c:axId val="13702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A944-43E0-A966-0A28ADB57042}"/>
            </c:ext>
          </c:extLst>
        </c:ser>
        <c:dLbls>
          <c:showLegendKey val="0"/>
          <c:showVal val="0"/>
          <c:showCatName val="0"/>
          <c:showSerName val="0"/>
          <c:showPercent val="0"/>
          <c:showBubbleSize val="0"/>
        </c:dLbls>
        <c:marker val="1"/>
        <c:smooth val="0"/>
        <c:axId val="256482648"/>
        <c:axId val="137021592"/>
      </c:lineChart>
      <c:dateAx>
        <c:axId val="256482648"/>
        <c:scaling>
          <c:orientation val="minMax"/>
        </c:scaling>
        <c:delete val="1"/>
        <c:axPos val="b"/>
        <c:numFmt formatCode="&quot;H&quot;yy" sourceLinked="1"/>
        <c:majorTickMark val="none"/>
        <c:minorTickMark val="none"/>
        <c:tickLblPos val="none"/>
        <c:crossAx val="137021592"/>
        <c:crosses val="autoZero"/>
        <c:auto val="1"/>
        <c:lblOffset val="100"/>
        <c:baseTimeUnit val="years"/>
      </c:dateAx>
      <c:valAx>
        <c:axId val="13702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48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A6-4A85-873E-F72D2D251282}"/>
            </c:ext>
          </c:extLst>
        </c:ser>
        <c:dLbls>
          <c:showLegendKey val="0"/>
          <c:showVal val="0"/>
          <c:showCatName val="0"/>
          <c:showSerName val="0"/>
          <c:showPercent val="0"/>
          <c:showBubbleSize val="0"/>
        </c:dLbls>
        <c:gapWidth val="150"/>
        <c:axId val="256554784"/>
        <c:axId val="25655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E0A6-4A85-873E-F72D2D251282}"/>
            </c:ext>
          </c:extLst>
        </c:ser>
        <c:dLbls>
          <c:showLegendKey val="0"/>
          <c:showVal val="0"/>
          <c:showCatName val="0"/>
          <c:showSerName val="0"/>
          <c:showPercent val="0"/>
          <c:showBubbleSize val="0"/>
        </c:dLbls>
        <c:marker val="1"/>
        <c:smooth val="0"/>
        <c:axId val="256554784"/>
        <c:axId val="256555176"/>
      </c:lineChart>
      <c:dateAx>
        <c:axId val="256554784"/>
        <c:scaling>
          <c:orientation val="minMax"/>
        </c:scaling>
        <c:delete val="1"/>
        <c:axPos val="b"/>
        <c:numFmt formatCode="&quot;H&quot;yy" sourceLinked="1"/>
        <c:majorTickMark val="none"/>
        <c:minorTickMark val="none"/>
        <c:tickLblPos val="none"/>
        <c:crossAx val="256555176"/>
        <c:crosses val="autoZero"/>
        <c:auto val="1"/>
        <c:lblOffset val="100"/>
        <c:baseTimeUnit val="years"/>
      </c:dateAx>
      <c:valAx>
        <c:axId val="25655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5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323.89999999999998</c:v>
                </c:pt>
                <c:pt idx="1">
                  <c:v>411.05</c:v>
                </c:pt>
                <c:pt idx="2">
                  <c:v>367.57</c:v>
                </c:pt>
                <c:pt idx="3">
                  <c:v>401.39</c:v>
                </c:pt>
                <c:pt idx="4">
                  <c:v>486.98</c:v>
                </c:pt>
              </c:numCache>
            </c:numRef>
          </c:val>
          <c:extLst xmlns:c16r2="http://schemas.microsoft.com/office/drawing/2015/06/chart">
            <c:ext xmlns:c16="http://schemas.microsoft.com/office/drawing/2014/chart" uri="{C3380CC4-5D6E-409C-BE32-E72D297353CC}">
              <c16:uniqueId val="{00000000-6815-4DA1-B0E8-72D213DA416A}"/>
            </c:ext>
          </c:extLst>
        </c:ser>
        <c:dLbls>
          <c:showLegendKey val="0"/>
          <c:showVal val="0"/>
          <c:showCatName val="0"/>
          <c:showSerName val="0"/>
          <c:showPercent val="0"/>
          <c:showBubbleSize val="0"/>
        </c:dLbls>
        <c:gapWidth val="150"/>
        <c:axId val="256556352"/>
        <c:axId val="25655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6815-4DA1-B0E8-72D213DA416A}"/>
            </c:ext>
          </c:extLst>
        </c:ser>
        <c:dLbls>
          <c:showLegendKey val="0"/>
          <c:showVal val="0"/>
          <c:showCatName val="0"/>
          <c:showSerName val="0"/>
          <c:showPercent val="0"/>
          <c:showBubbleSize val="0"/>
        </c:dLbls>
        <c:marker val="1"/>
        <c:smooth val="0"/>
        <c:axId val="256556352"/>
        <c:axId val="256556744"/>
      </c:lineChart>
      <c:dateAx>
        <c:axId val="256556352"/>
        <c:scaling>
          <c:orientation val="minMax"/>
        </c:scaling>
        <c:delete val="1"/>
        <c:axPos val="b"/>
        <c:numFmt formatCode="&quot;H&quot;yy" sourceLinked="1"/>
        <c:majorTickMark val="none"/>
        <c:minorTickMark val="none"/>
        <c:tickLblPos val="none"/>
        <c:crossAx val="256556744"/>
        <c:crosses val="autoZero"/>
        <c:auto val="1"/>
        <c:lblOffset val="100"/>
        <c:baseTimeUnit val="years"/>
      </c:dateAx>
      <c:valAx>
        <c:axId val="25655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5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491.73</c:v>
                </c:pt>
                <c:pt idx="1">
                  <c:v>472.43</c:v>
                </c:pt>
                <c:pt idx="2">
                  <c:v>442.7</c:v>
                </c:pt>
                <c:pt idx="3">
                  <c:v>408.84</c:v>
                </c:pt>
                <c:pt idx="4">
                  <c:v>381.54</c:v>
                </c:pt>
              </c:numCache>
            </c:numRef>
          </c:val>
          <c:extLst xmlns:c16r2="http://schemas.microsoft.com/office/drawing/2015/06/chart">
            <c:ext xmlns:c16="http://schemas.microsoft.com/office/drawing/2014/chart" uri="{C3380CC4-5D6E-409C-BE32-E72D297353CC}">
              <c16:uniqueId val="{00000000-3CFF-4396-BC5F-95A34C61B91A}"/>
            </c:ext>
          </c:extLst>
        </c:ser>
        <c:dLbls>
          <c:showLegendKey val="0"/>
          <c:showVal val="0"/>
          <c:showCatName val="0"/>
          <c:showSerName val="0"/>
          <c:showPercent val="0"/>
          <c:showBubbleSize val="0"/>
        </c:dLbls>
        <c:gapWidth val="150"/>
        <c:axId val="137024336"/>
        <c:axId val="13702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3CFF-4396-BC5F-95A34C61B91A}"/>
            </c:ext>
          </c:extLst>
        </c:ser>
        <c:dLbls>
          <c:showLegendKey val="0"/>
          <c:showVal val="0"/>
          <c:showCatName val="0"/>
          <c:showSerName val="0"/>
          <c:showPercent val="0"/>
          <c:showBubbleSize val="0"/>
        </c:dLbls>
        <c:marker val="1"/>
        <c:smooth val="0"/>
        <c:axId val="137024336"/>
        <c:axId val="137023944"/>
      </c:lineChart>
      <c:dateAx>
        <c:axId val="137024336"/>
        <c:scaling>
          <c:orientation val="minMax"/>
        </c:scaling>
        <c:delete val="1"/>
        <c:axPos val="b"/>
        <c:numFmt formatCode="&quot;H&quot;yy" sourceLinked="1"/>
        <c:majorTickMark val="none"/>
        <c:minorTickMark val="none"/>
        <c:tickLblPos val="none"/>
        <c:crossAx val="137023944"/>
        <c:crosses val="autoZero"/>
        <c:auto val="1"/>
        <c:lblOffset val="100"/>
        <c:baseTimeUnit val="years"/>
      </c:dateAx>
      <c:valAx>
        <c:axId val="137023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702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102.42</c:v>
                </c:pt>
                <c:pt idx="1">
                  <c:v>102.57</c:v>
                </c:pt>
                <c:pt idx="2">
                  <c:v>105.56</c:v>
                </c:pt>
                <c:pt idx="3">
                  <c:v>99.73</c:v>
                </c:pt>
                <c:pt idx="4">
                  <c:v>97.07</c:v>
                </c:pt>
              </c:numCache>
            </c:numRef>
          </c:val>
          <c:extLst xmlns:c16r2="http://schemas.microsoft.com/office/drawing/2015/06/chart">
            <c:ext xmlns:c16="http://schemas.microsoft.com/office/drawing/2014/chart" uri="{C3380CC4-5D6E-409C-BE32-E72D297353CC}">
              <c16:uniqueId val="{00000000-E054-4C95-94DA-564FEA0D47A8}"/>
            </c:ext>
          </c:extLst>
        </c:ser>
        <c:dLbls>
          <c:showLegendKey val="0"/>
          <c:showVal val="0"/>
          <c:showCatName val="0"/>
          <c:showSerName val="0"/>
          <c:showPercent val="0"/>
          <c:showBubbleSize val="0"/>
        </c:dLbls>
        <c:gapWidth val="150"/>
        <c:axId val="137022768"/>
        <c:axId val="2565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E054-4C95-94DA-564FEA0D47A8}"/>
            </c:ext>
          </c:extLst>
        </c:ser>
        <c:dLbls>
          <c:showLegendKey val="0"/>
          <c:showVal val="0"/>
          <c:showCatName val="0"/>
          <c:showSerName val="0"/>
          <c:showPercent val="0"/>
          <c:showBubbleSize val="0"/>
        </c:dLbls>
        <c:marker val="1"/>
        <c:smooth val="0"/>
        <c:axId val="137022768"/>
        <c:axId val="256557920"/>
      </c:lineChart>
      <c:dateAx>
        <c:axId val="137022768"/>
        <c:scaling>
          <c:orientation val="minMax"/>
        </c:scaling>
        <c:delete val="1"/>
        <c:axPos val="b"/>
        <c:numFmt formatCode="&quot;H&quot;yy" sourceLinked="1"/>
        <c:majorTickMark val="none"/>
        <c:minorTickMark val="none"/>
        <c:tickLblPos val="none"/>
        <c:crossAx val="256557920"/>
        <c:crosses val="autoZero"/>
        <c:auto val="1"/>
        <c:lblOffset val="100"/>
        <c:baseTimeUnit val="years"/>
      </c:dateAx>
      <c:valAx>
        <c:axId val="2565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2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142.22999999999999</c:v>
                </c:pt>
                <c:pt idx="1">
                  <c:v>142.34</c:v>
                </c:pt>
                <c:pt idx="2">
                  <c:v>138.44999999999999</c:v>
                </c:pt>
                <c:pt idx="3">
                  <c:v>146.46</c:v>
                </c:pt>
                <c:pt idx="4">
                  <c:v>150.19999999999999</c:v>
                </c:pt>
              </c:numCache>
            </c:numRef>
          </c:val>
          <c:extLst xmlns:c16r2="http://schemas.microsoft.com/office/drawing/2015/06/chart">
            <c:ext xmlns:c16="http://schemas.microsoft.com/office/drawing/2014/chart" uri="{C3380CC4-5D6E-409C-BE32-E72D297353CC}">
              <c16:uniqueId val="{00000000-F929-492C-A3AA-44ADED99D7DB}"/>
            </c:ext>
          </c:extLst>
        </c:ser>
        <c:dLbls>
          <c:showLegendKey val="0"/>
          <c:showVal val="0"/>
          <c:showCatName val="0"/>
          <c:showSerName val="0"/>
          <c:showPercent val="0"/>
          <c:showBubbleSize val="0"/>
        </c:dLbls>
        <c:gapWidth val="150"/>
        <c:axId val="256848144"/>
        <c:axId val="25684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F929-492C-A3AA-44ADED99D7DB}"/>
            </c:ext>
          </c:extLst>
        </c:ser>
        <c:dLbls>
          <c:showLegendKey val="0"/>
          <c:showVal val="0"/>
          <c:showCatName val="0"/>
          <c:showSerName val="0"/>
          <c:showPercent val="0"/>
          <c:showBubbleSize val="0"/>
        </c:dLbls>
        <c:marker val="1"/>
        <c:smooth val="0"/>
        <c:axId val="256848144"/>
        <c:axId val="256848536"/>
      </c:lineChart>
      <c:dateAx>
        <c:axId val="256848144"/>
        <c:scaling>
          <c:orientation val="minMax"/>
        </c:scaling>
        <c:delete val="1"/>
        <c:axPos val="b"/>
        <c:numFmt formatCode="&quot;H&quot;yy" sourceLinked="1"/>
        <c:majorTickMark val="none"/>
        <c:minorTickMark val="none"/>
        <c:tickLblPos val="none"/>
        <c:crossAx val="256848536"/>
        <c:crosses val="autoZero"/>
        <c:auto val="1"/>
        <c:lblOffset val="100"/>
        <c:baseTimeUnit val="years"/>
      </c:dateAx>
      <c:valAx>
        <c:axId val="25684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4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いなべ市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45713</v>
      </c>
      <c r="AM8" s="71"/>
      <c r="AN8" s="71"/>
      <c r="AO8" s="71"/>
      <c r="AP8" s="71"/>
      <c r="AQ8" s="71"/>
      <c r="AR8" s="71"/>
      <c r="AS8" s="71"/>
      <c r="AT8" s="67">
        <f>データ!$S$6</f>
        <v>219.83</v>
      </c>
      <c r="AU8" s="68"/>
      <c r="AV8" s="68"/>
      <c r="AW8" s="68"/>
      <c r="AX8" s="68"/>
      <c r="AY8" s="68"/>
      <c r="AZ8" s="68"/>
      <c r="BA8" s="68"/>
      <c r="BB8" s="70">
        <f>データ!$T$6</f>
        <v>207.95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75.680000000000007</v>
      </c>
      <c r="J10" s="68"/>
      <c r="K10" s="68"/>
      <c r="L10" s="68"/>
      <c r="M10" s="68"/>
      <c r="N10" s="68"/>
      <c r="O10" s="69"/>
      <c r="P10" s="70">
        <f>データ!$P$6</f>
        <v>99.95</v>
      </c>
      <c r="Q10" s="70"/>
      <c r="R10" s="70"/>
      <c r="S10" s="70"/>
      <c r="T10" s="70"/>
      <c r="U10" s="70"/>
      <c r="V10" s="70"/>
      <c r="W10" s="71">
        <f>データ!$Q$6</f>
        <v>2640</v>
      </c>
      <c r="X10" s="71"/>
      <c r="Y10" s="71"/>
      <c r="Z10" s="71"/>
      <c r="AA10" s="71"/>
      <c r="AB10" s="71"/>
      <c r="AC10" s="71"/>
      <c r="AD10" s="2"/>
      <c r="AE10" s="2"/>
      <c r="AF10" s="2"/>
      <c r="AG10" s="2"/>
      <c r="AH10" s="4"/>
      <c r="AI10" s="4"/>
      <c r="AJ10" s="4"/>
      <c r="AK10" s="4"/>
      <c r="AL10" s="71">
        <f>データ!$U$6</f>
        <v>45581</v>
      </c>
      <c r="AM10" s="71"/>
      <c r="AN10" s="71"/>
      <c r="AO10" s="71"/>
      <c r="AP10" s="71"/>
      <c r="AQ10" s="71"/>
      <c r="AR10" s="71"/>
      <c r="AS10" s="71"/>
      <c r="AT10" s="67">
        <f>データ!$V$6</f>
        <v>119.56</v>
      </c>
      <c r="AU10" s="68"/>
      <c r="AV10" s="68"/>
      <c r="AW10" s="68"/>
      <c r="AX10" s="68"/>
      <c r="AY10" s="68"/>
      <c r="AZ10" s="68"/>
      <c r="BA10" s="68"/>
      <c r="BB10" s="70">
        <f>データ!$W$6</f>
        <v>381.24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Rlm2yrobg8vWoNodrp1efzg+tUEKf3lxIGDBExTp+3chwJeWYO2BwOk/PuoKlbWCBXGq7yBpx2ZG0zucfMp+g==" saltValue="qHmzpVsOsS/fsLfQRIgg5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242144</v>
      </c>
      <c r="D6" s="34">
        <f t="shared" si="3"/>
        <v>46</v>
      </c>
      <c r="E6" s="34">
        <f t="shared" si="3"/>
        <v>1</v>
      </c>
      <c r="F6" s="34">
        <f t="shared" si="3"/>
        <v>0</v>
      </c>
      <c r="G6" s="34">
        <f t="shared" si="3"/>
        <v>1</v>
      </c>
      <c r="H6" s="34" t="str">
        <f t="shared" si="3"/>
        <v>三重県　いなべ市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75.680000000000007</v>
      </c>
      <c r="P6" s="35">
        <f t="shared" si="3"/>
        <v>99.95</v>
      </c>
      <c r="Q6" s="35">
        <f t="shared" si="3"/>
        <v>2640</v>
      </c>
      <c r="R6" s="35">
        <f t="shared" si="3"/>
        <v>45713</v>
      </c>
      <c r="S6" s="35">
        <f t="shared" si="3"/>
        <v>219.83</v>
      </c>
      <c r="T6" s="35">
        <f t="shared" si="3"/>
        <v>207.95</v>
      </c>
      <c r="U6" s="35">
        <f t="shared" si="3"/>
        <v>45581</v>
      </c>
      <c r="V6" s="35">
        <f t="shared" si="3"/>
        <v>119.56</v>
      </c>
      <c r="W6" s="35">
        <f t="shared" si="3"/>
        <v>381.24</v>
      </c>
      <c r="X6" s="36">
        <f>IF(X7="",NA(),X7)</f>
        <v>109.86</v>
      </c>
      <c r="Y6" s="36">
        <f t="shared" ref="Y6:AG6" si="4">IF(Y7="",NA(),Y7)</f>
        <v>109.57</v>
      </c>
      <c r="Z6" s="36">
        <f t="shared" si="4"/>
        <v>111.67</v>
      </c>
      <c r="AA6" s="36">
        <f t="shared" si="4"/>
        <v>106.95</v>
      </c>
      <c r="AB6" s="36">
        <f t="shared" si="4"/>
        <v>104.48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323.89999999999998</v>
      </c>
      <c r="AU6" s="36">
        <f t="shared" ref="AU6:BC6" si="6">IF(AU7="",NA(),AU7)</f>
        <v>411.05</v>
      </c>
      <c r="AV6" s="36">
        <f t="shared" si="6"/>
        <v>367.57</v>
      </c>
      <c r="AW6" s="36">
        <f t="shared" si="6"/>
        <v>401.39</v>
      </c>
      <c r="AX6" s="36">
        <f t="shared" si="6"/>
        <v>486.98</v>
      </c>
      <c r="AY6" s="36">
        <f t="shared" si="6"/>
        <v>371.31</v>
      </c>
      <c r="AZ6" s="36">
        <f t="shared" si="6"/>
        <v>377.63</v>
      </c>
      <c r="BA6" s="36">
        <f t="shared" si="6"/>
        <v>357.34</v>
      </c>
      <c r="BB6" s="36">
        <f t="shared" si="6"/>
        <v>366.03</v>
      </c>
      <c r="BC6" s="36">
        <f t="shared" si="6"/>
        <v>365.18</v>
      </c>
      <c r="BD6" s="35" t="str">
        <f>IF(BD7="","",IF(BD7="-","【-】","【"&amp;SUBSTITUTE(TEXT(BD7,"#,##0.00"),"-","△")&amp;"】"))</f>
        <v>【264.97】</v>
      </c>
      <c r="BE6" s="36">
        <f>IF(BE7="",NA(),BE7)</f>
        <v>491.73</v>
      </c>
      <c r="BF6" s="36">
        <f t="shared" ref="BF6:BN6" si="7">IF(BF7="",NA(),BF7)</f>
        <v>472.43</v>
      </c>
      <c r="BG6" s="36">
        <f t="shared" si="7"/>
        <v>442.7</v>
      </c>
      <c r="BH6" s="36">
        <f t="shared" si="7"/>
        <v>408.84</v>
      </c>
      <c r="BI6" s="36">
        <f t="shared" si="7"/>
        <v>381.54</v>
      </c>
      <c r="BJ6" s="36">
        <f t="shared" si="7"/>
        <v>373.09</v>
      </c>
      <c r="BK6" s="36">
        <f t="shared" si="7"/>
        <v>364.71</v>
      </c>
      <c r="BL6" s="36">
        <f t="shared" si="7"/>
        <v>373.69</v>
      </c>
      <c r="BM6" s="36">
        <f t="shared" si="7"/>
        <v>370.12</v>
      </c>
      <c r="BN6" s="36">
        <f t="shared" si="7"/>
        <v>371.65</v>
      </c>
      <c r="BO6" s="35" t="str">
        <f>IF(BO7="","",IF(BO7="-","【-】","【"&amp;SUBSTITUTE(TEXT(BO7,"#,##0.00"),"-","△")&amp;"】"))</f>
        <v>【266.61】</v>
      </c>
      <c r="BP6" s="36">
        <f>IF(BP7="",NA(),BP7)</f>
        <v>102.42</v>
      </c>
      <c r="BQ6" s="36">
        <f t="shared" ref="BQ6:BY6" si="8">IF(BQ7="",NA(),BQ7)</f>
        <v>102.57</v>
      </c>
      <c r="BR6" s="36">
        <f t="shared" si="8"/>
        <v>105.56</v>
      </c>
      <c r="BS6" s="36">
        <f t="shared" si="8"/>
        <v>99.73</v>
      </c>
      <c r="BT6" s="36">
        <f t="shared" si="8"/>
        <v>97.07</v>
      </c>
      <c r="BU6" s="36">
        <f t="shared" si="8"/>
        <v>99.99</v>
      </c>
      <c r="BV6" s="36">
        <f t="shared" si="8"/>
        <v>100.65</v>
      </c>
      <c r="BW6" s="36">
        <f t="shared" si="8"/>
        <v>99.87</v>
      </c>
      <c r="BX6" s="36">
        <f t="shared" si="8"/>
        <v>100.42</v>
      </c>
      <c r="BY6" s="36">
        <f t="shared" si="8"/>
        <v>98.77</v>
      </c>
      <c r="BZ6" s="35" t="str">
        <f>IF(BZ7="","",IF(BZ7="-","【-】","【"&amp;SUBSTITUTE(TEXT(BZ7,"#,##0.00"),"-","△")&amp;"】"))</f>
        <v>【103.24】</v>
      </c>
      <c r="CA6" s="36">
        <f>IF(CA7="",NA(),CA7)</f>
        <v>142.22999999999999</v>
      </c>
      <c r="CB6" s="36">
        <f t="shared" ref="CB6:CJ6" si="9">IF(CB7="",NA(),CB7)</f>
        <v>142.34</v>
      </c>
      <c r="CC6" s="36">
        <f t="shared" si="9"/>
        <v>138.44999999999999</v>
      </c>
      <c r="CD6" s="36">
        <f t="shared" si="9"/>
        <v>146.46</v>
      </c>
      <c r="CE6" s="36">
        <f t="shared" si="9"/>
        <v>150.19999999999999</v>
      </c>
      <c r="CF6" s="36">
        <f t="shared" si="9"/>
        <v>171.15</v>
      </c>
      <c r="CG6" s="36">
        <f t="shared" si="9"/>
        <v>170.19</v>
      </c>
      <c r="CH6" s="36">
        <f t="shared" si="9"/>
        <v>171.81</v>
      </c>
      <c r="CI6" s="36">
        <f t="shared" si="9"/>
        <v>171.67</v>
      </c>
      <c r="CJ6" s="36">
        <f t="shared" si="9"/>
        <v>173.67</v>
      </c>
      <c r="CK6" s="35" t="str">
        <f>IF(CK7="","",IF(CK7="-","【-】","【"&amp;SUBSTITUTE(TEXT(CK7,"#,##0.00"),"-","△")&amp;"】"))</f>
        <v>【168.38】</v>
      </c>
      <c r="CL6" s="36">
        <f>IF(CL7="",NA(),CL7)</f>
        <v>66.790000000000006</v>
      </c>
      <c r="CM6" s="36">
        <f t="shared" ref="CM6:CU6" si="10">IF(CM7="",NA(),CM7)</f>
        <v>63.95</v>
      </c>
      <c r="CN6" s="36">
        <f t="shared" si="10"/>
        <v>59.61</v>
      </c>
      <c r="CO6" s="36">
        <f t="shared" si="10"/>
        <v>59.88</v>
      </c>
      <c r="CP6" s="36">
        <f t="shared" si="10"/>
        <v>58.44</v>
      </c>
      <c r="CQ6" s="36">
        <f t="shared" si="10"/>
        <v>58.53</v>
      </c>
      <c r="CR6" s="36">
        <f t="shared" si="10"/>
        <v>59.01</v>
      </c>
      <c r="CS6" s="36">
        <f t="shared" si="10"/>
        <v>60.03</v>
      </c>
      <c r="CT6" s="36">
        <f t="shared" si="10"/>
        <v>59.74</v>
      </c>
      <c r="CU6" s="36">
        <f t="shared" si="10"/>
        <v>59.67</v>
      </c>
      <c r="CV6" s="35" t="str">
        <f>IF(CV7="","",IF(CV7="-","【-】","【"&amp;SUBSTITUTE(TEXT(CV7,"#,##0.00"),"-","△")&amp;"】"))</f>
        <v>【60.00】</v>
      </c>
      <c r="CW6" s="36">
        <f>IF(CW7="",NA(),CW7)</f>
        <v>77.63</v>
      </c>
      <c r="CX6" s="36">
        <f t="shared" ref="CX6:DF6" si="11">IF(CX7="",NA(),CX7)</f>
        <v>81.400000000000006</v>
      </c>
      <c r="CY6" s="36">
        <f t="shared" si="11"/>
        <v>87.43</v>
      </c>
      <c r="CZ6" s="36">
        <f t="shared" si="11"/>
        <v>86.81</v>
      </c>
      <c r="DA6" s="36">
        <f t="shared" si="11"/>
        <v>83.07</v>
      </c>
      <c r="DB6" s="36">
        <f t="shared" si="11"/>
        <v>85.26</v>
      </c>
      <c r="DC6" s="36">
        <f t="shared" si="11"/>
        <v>85.37</v>
      </c>
      <c r="DD6" s="36">
        <f t="shared" si="11"/>
        <v>84.81</v>
      </c>
      <c r="DE6" s="36">
        <f t="shared" si="11"/>
        <v>84.8</v>
      </c>
      <c r="DF6" s="36">
        <f t="shared" si="11"/>
        <v>84.6</v>
      </c>
      <c r="DG6" s="35" t="str">
        <f>IF(DG7="","",IF(DG7="-","【-】","【"&amp;SUBSTITUTE(TEXT(DG7,"#,##0.00"),"-","△")&amp;"】"))</f>
        <v>【89.80】</v>
      </c>
      <c r="DH6" s="36">
        <f>IF(DH7="",NA(),DH7)</f>
        <v>45.63</v>
      </c>
      <c r="DI6" s="36">
        <f t="shared" ref="DI6:DQ6" si="12">IF(DI7="",NA(),DI7)</f>
        <v>47.33</v>
      </c>
      <c r="DJ6" s="36">
        <f t="shared" si="12"/>
        <v>48.28</v>
      </c>
      <c r="DK6" s="36">
        <f t="shared" si="12"/>
        <v>50</v>
      </c>
      <c r="DL6" s="36">
        <f t="shared" si="12"/>
        <v>51.58</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5">
        <f t="shared" ref="DT6:EB6" si="13">IF(DT7="",NA(),DT7)</f>
        <v>0</v>
      </c>
      <c r="DU6" s="35">
        <f t="shared" si="13"/>
        <v>0</v>
      </c>
      <c r="DV6" s="35">
        <f t="shared" si="13"/>
        <v>0</v>
      </c>
      <c r="DW6" s="35">
        <f t="shared" si="13"/>
        <v>0</v>
      </c>
      <c r="DX6" s="36">
        <f t="shared" si="13"/>
        <v>10.54</v>
      </c>
      <c r="DY6" s="36">
        <f t="shared" si="13"/>
        <v>12.03</v>
      </c>
      <c r="DZ6" s="36">
        <f t="shared" si="13"/>
        <v>12.19</v>
      </c>
      <c r="EA6" s="36">
        <f t="shared" si="13"/>
        <v>15.1</v>
      </c>
      <c r="EB6" s="36">
        <f t="shared" si="13"/>
        <v>17.12</v>
      </c>
      <c r="EC6" s="35" t="str">
        <f>IF(EC7="","",IF(EC7="-","【-】","【"&amp;SUBSTITUTE(TEXT(EC7,"#,##0.00"),"-","△")&amp;"】"))</f>
        <v>【19.44】</v>
      </c>
      <c r="ED6" s="36">
        <f>IF(ED7="",NA(),ED7)</f>
        <v>0.04</v>
      </c>
      <c r="EE6" s="36">
        <f t="shared" ref="EE6:EM6" si="14">IF(EE7="",NA(),EE7)</f>
        <v>0.6</v>
      </c>
      <c r="EF6" s="36">
        <f t="shared" si="14"/>
        <v>0.3</v>
      </c>
      <c r="EG6" s="36">
        <f t="shared" si="14"/>
        <v>0.18</v>
      </c>
      <c r="EH6" s="35">
        <f t="shared" si="14"/>
        <v>0</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242144</v>
      </c>
      <c r="D7" s="38">
        <v>46</v>
      </c>
      <c r="E7" s="38">
        <v>1</v>
      </c>
      <c r="F7" s="38">
        <v>0</v>
      </c>
      <c r="G7" s="38">
        <v>1</v>
      </c>
      <c r="H7" s="38" t="s">
        <v>93</v>
      </c>
      <c r="I7" s="38" t="s">
        <v>94</v>
      </c>
      <c r="J7" s="38" t="s">
        <v>95</v>
      </c>
      <c r="K7" s="38" t="s">
        <v>96</v>
      </c>
      <c r="L7" s="38" t="s">
        <v>97</v>
      </c>
      <c r="M7" s="38" t="s">
        <v>98</v>
      </c>
      <c r="N7" s="39" t="s">
        <v>99</v>
      </c>
      <c r="O7" s="39">
        <v>75.680000000000007</v>
      </c>
      <c r="P7" s="39">
        <v>99.95</v>
      </c>
      <c r="Q7" s="39">
        <v>2640</v>
      </c>
      <c r="R7" s="39">
        <v>45713</v>
      </c>
      <c r="S7" s="39">
        <v>219.83</v>
      </c>
      <c r="T7" s="39">
        <v>207.95</v>
      </c>
      <c r="U7" s="39">
        <v>45581</v>
      </c>
      <c r="V7" s="39">
        <v>119.56</v>
      </c>
      <c r="W7" s="39">
        <v>381.24</v>
      </c>
      <c r="X7" s="39">
        <v>109.86</v>
      </c>
      <c r="Y7" s="39">
        <v>109.57</v>
      </c>
      <c r="Z7" s="39">
        <v>111.67</v>
      </c>
      <c r="AA7" s="39">
        <v>106.95</v>
      </c>
      <c r="AB7" s="39">
        <v>104.48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323.89999999999998</v>
      </c>
      <c r="AU7" s="39">
        <v>411.05</v>
      </c>
      <c r="AV7" s="39">
        <v>367.57</v>
      </c>
      <c r="AW7" s="39">
        <v>401.39</v>
      </c>
      <c r="AX7" s="39">
        <v>486.98</v>
      </c>
      <c r="AY7" s="39">
        <v>371.31</v>
      </c>
      <c r="AZ7" s="39">
        <v>377.63</v>
      </c>
      <c r="BA7" s="39">
        <v>357.34</v>
      </c>
      <c r="BB7" s="39">
        <v>366.03</v>
      </c>
      <c r="BC7" s="39">
        <v>365.18</v>
      </c>
      <c r="BD7" s="39">
        <v>264.97000000000003</v>
      </c>
      <c r="BE7" s="39">
        <v>491.73</v>
      </c>
      <c r="BF7" s="39">
        <v>472.43</v>
      </c>
      <c r="BG7" s="39">
        <v>442.7</v>
      </c>
      <c r="BH7" s="39">
        <v>408.84</v>
      </c>
      <c r="BI7" s="39">
        <v>381.54</v>
      </c>
      <c r="BJ7" s="39">
        <v>373.09</v>
      </c>
      <c r="BK7" s="39">
        <v>364.71</v>
      </c>
      <c r="BL7" s="39">
        <v>373.69</v>
      </c>
      <c r="BM7" s="39">
        <v>370.12</v>
      </c>
      <c r="BN7" s="39">
        <v>371.65</v>
      </c>
      <c r="BO7" s="39">
        <v>266.61</v>
      </c>
      <c r="BP7" s="39">
        <v>102.42</v>
      </c>
      <c r="BQ7" s="39">
        <v>102.57</v>
      </c>
      <c r="BR7" s="39">
        <v>105.56</v>
      </c>
      <c r="BS7" s="39">
        <v>99.73</v>
      </c>
      <c r="BT7" s="39">
        <v>97.07</v>
      </c>
      <c r="BU7" s="39">
        <v>99.99</v>
      </c>
      <c r="BV7" s="39">
        <v>100.65</v>
      </c>
      <c r="BW7" s="39">
        <v>99.87</v>
      </c>
      <c r="BX7" s="39">
        <v>100.42</v>
      </c>
      <c r="BY7" s="39">
        <v>98.77</v>
      </c>
      <c r="BZ7" s="39">
        <v>103.24</v>
      </c>
      <c r="CA7" s="39">
        <v>142.22999999999999</v>
      </c>
      <c r="CB7" s="39">
        <v>142.34</v>
      </c>
      <c r="CC7" s="39">
        <v>138.44999999999999</v>
      </c>
      <c r="CD7" s="39">
        <v>146.46</v>
      </c>
      <c r="CE7" s="39">
        <v>150.19999999999999</v>
      </c>
      <c r="CF7" s="39">
        <v>171.15</v>
      </c>
      <c r="CG7" s="39">
        <v>170.19</v>
      </c>
      <c r="CH7" s="39">
        <v>171.81</v>
      </c>
      <c r="CI7" s="39">
        <v>171.67</v>
      </c>
      <c r="CJ7" s="39">
        <v>173.67</v>
      </c>
      <c r="CK7" s="39">
        <v>168.38</v>
      </c>
      <c r="CL7" s="39">
        <v>66.790000000000006</v>
      </c>
      <c r="CM7" s="39">
        <v>63.95</v>
      </c>
      <c r="CN7" s="39">
        <v>59.61</v>
      </c>
      <c r="CO7" s="39">
        <v>59.88</v>
      </c>
      <c r="CP7" s="39">
        <v>58.44</v>
      </c>
      <c r="CQ7" s="39">
        <v>58.53</v>
      </c>
      <c r="CR7" s="39">
        <v>59.01</v>
      </c>
      <c r="CS7" s="39">
        <v>60.03</v>
      </c>
      <c r="CT7" s="39">
        <v>59.74</v>
      </c>
      <c r="CU7" s="39">
        <v>59.67</v>
      </c>
      <c r="CV7" s="39">
        <v>60</v>
      </c>
      <c r="CW7" s="39">
        <v>77.63</v>
      </c>
      <c r="CX7" s="39">
        <v>81.400000000000006</v>
      </c>
      <c r="CY7" s="39">
        <v>87.43</v>
      </c>
      <c r="CZ7" s="39">
        <v>86.81</v>
      </c>
      <c r="DA7" s="39">
        <v>83.07</v>
      </c>
      <c r="DB7" s="39">
        <v>85.26</v>
      </c>
      <c r="DC7" s="39">
        <v>85.37</v>
      </c>
      <c r="DD7" s="39">
        <v>84.81</v>
      </c>
      <c r="DE7" s="39">
        <v>84.8</v>
      </c>
      <c r="DF7" s="39">
        <v>84.6</v>
      </c>
      <c r="DG7" s="39">
        <v>89.8</v>
      </c>
      <c r="DH7" s="39">
        <v>45.63</v>
      </c>
      <c r="DI7" s="39">
        <v>47.33</v>
      </c>
      <c r="DJ7" s="39">
        <v>48.28</v>
      </c>
      <c r="DK7" s="39">
        <v>50</v>
      </c>
      <c r="DL7" s="39">
        <v>51.58</v>
      </c>
      <c r="DM7" s="39">
        <v>45.75</v>
      </c>
      <c r="DN7" s="39">
        <v>46.9</v>
      </c>
      <c r="DO7" s="39">
        <v>47.28</v>
      </c>
      <c r="DP7" s="39">
        <v>47.66</v>
      </c>
      <c r="DQ7" s="39">
        <v>48.17</v>
      </c>
      <c r="DR7" s="39">
        <v>49.59</v>
      </c>
      <c r="DS7" s="39">
        <v>0</v>
      </c>
      <c r="DT7" s="39">
        <v>0</v>
      </c>
      <c r="DU7" s="39">
        <v>0</v>
      </c>
      <c r="DV7" s="39">
        <v>0</v>
      </c>
      <c r="DW7" s="39">
        <v>0</v>
      </c>
      <c r="DX7" s="39">
        <v>10.54</v>
      </c>
      <c r="DY7" s="39">
        <v>12.03</v>
      </c>
      <c r="DZ7" s="39">
        <v>12.19</v>
      </c>
      <c r="EA7" s="39">
        <v>15.1</v>
      </c>
      <c r="EB7" s="39">
        <v>17.12</v>
      </c>
      <c r="EC7" s="39">
        <v>19.440000000000001</v>
      </c>
      <c r="ED7" s="39">
        <v>0.04</v>
      </c>
      <c r="EE7" s="39">
        <v>0.6</v>
      </c>
      <c r="EF7" s="39">
        <v>0.3</v>
      </c>
      <c r="EG7" s="39">
        <v>0.18</v>
      </c>
      <c r="EH7" s="39">
        <v>0</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2021-02-01T02:20:02Z</cp:lastPrinted>
  <dcterms:created xsi:type="dcterms:W3CDTF">2020-12-04T02:10:30Z</dcterms:created>
  <dcterms:modified xsi:type="dcterms:W3CDTF">2021-02-01T02:26:05Z</dcterms:modified>
  <cp:category/>
</cp:coreProperties>
</file>