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g2010\職員共有フォルダ\035上下水道部\02下水道課\01下水道管理G\05 各種調査\未R3.2.5【FW 【依頼：25(金)〆】公営企業に係る経営比較分析表（令和元年度決算）の分析等について】\01 提出\"/>
    </mc:Choice>
  </mc:AlternateContent>
  <workbookProtection workbookAlgorithmName="SHA-512" workbookHashValue="dTfI5f3CUg8oXyedE4jBD6zd1W+Gxb6g2FdhuLLUyh++QiYgIWlA+7jaJjVhxC+sFtMoztEloLQFbeqbB27jnw==" workbookSaltValue="bHDKuFFSKlI7KvFRy5O3rg==" workbookSpinCount="100000" lockStructure="1"/>
  <bookViews>
    <workbookView xWindow="0" yWindow="0" windowWidth="15270" windowHeight="49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W10" i="4"/>
  <c r="P10" i="4"/>
  <c r="BB8" i="4"/>
  <c r="AT8" i="4"/>
  <c r="AD8" i="4"/>
  <c r="W8" i="4"/>
  <c r="P8" i="4"/>
  <c r="B8" i="4"/>
  <c r="B6"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<sst xmlns="http://schemas.openxmlformats.org/spreadsheetml/2006/main" count="236" uniqueCount="116">
  <si>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</si>
  <si>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</si>
  <si>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</si>
  <si>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</si>
  <si>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</si>
  <si>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</si>
  <si>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</si>
  <si>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</si>
  <si>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</si>
  <si>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</si>
  <si>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</si>
  <si>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</si>
  <si>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</si>
  <si>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</si>
  <si>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</si>
  <si>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</si>
  <si>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</si>
  <si>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</si>
  <si>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</si>
  <si>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</si>
  <si>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</si>
  <si>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</si>
  <si>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</si>
  <si>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</si>
  <si>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</si>
  <si>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</si>
  <si>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</si>
  <si>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</si>
  <si>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</si>
  <si>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</si>
  <si>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</si>
  <si>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</si>
  <si>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</si>
  <si>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</si>
  <si>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</si>
  <si>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</si>
  <si>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</si>
  <si>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</si>
  <si>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</si>
  <si>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</si>
  <si>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</si>
  <si>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</si>
  <si>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</si>
  <si>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</si>
  <si>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</si>
  <si>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</si>
  <si>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</si>
  <si>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</si>
  <si>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</si>
  <si>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</si>
  <si>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</si>
  <si>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</si>
  <si>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</si>
  <si>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</si>
  <si>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</si>
  <si>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</si>
  <si>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</si>
  <si>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</si>
  <si>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</si>
  <si>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</si>
  <si>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</si>
  <si>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</si>
  <si>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</si>
  <si>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</si>
  <si>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</si>
  <si>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</si>
  <si>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</si>
  <si>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</si>
  <si>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</si>
  <si>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</si>
  <si>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</si>
  <si>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</si>
  <si>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</si>
  <si>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</si>
  <si>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</si>
  <si>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</si>
  <si>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</si>
  <si>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</si>
  <si>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</si>
  <si>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</si>
  <si>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</si>
  <si>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</si>
  <si>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</si>
  <si>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</si>
  <si>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</si>
  <si>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</si>
  <si>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</si>
  <si>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</si>
  <si>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</si>
  <si>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</si>
  <si>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</si>
  <si>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</si>
  <si>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</si>
  <si>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</si>
  <si>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</si>
  <si>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</si>
  <si>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亀山市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</si>
  <si>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</si>
  <si>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</si>
  <si>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</si>
  <si>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</si>
  <si>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</si>
  <si>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</si>
  <si>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</si>
  <si>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</si>
  <si>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</si>
  <si>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</si>
  <si>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</si>
  <si>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</si>
  <si>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</si>
  <si>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</si>
  <si>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</si>
  <si>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</si>
  <si>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は、有形固定資産のうち償却対象資産の減価償却がどの程度進んでいるかを指す指標で、資産の老朽化度合を示しています。本市の指標は10.75％であり、老朽化度合いは低いと言えます。また、本市には、法定耐用年数を超えるような管渠は存在しないため、②管渠老朽化率及び③管渠改善率は0％です。
　しかしながら、平成6年度の事業開始から20年以上経過しており、マンホールポンプ等の施設については更新時期を迎えつつあります。改善更新は今後の大きな課題であることから、新設と更新とのバランスを図りながら計画的に事業を進めていく必要があります。</t>
    <phoneticPr fontId="4"/>
  </si>
  <si>
    <t xml:space="preserve">　本市の場合、整備途上であることから、十分な使用料収入が見込めず、一般会計からの繰入金が収益的収入の30％を占めており、経営基盤の強化が早急かつ大きな課題となっています。
　健全かつ持続可能な公共下道事業を進めるため、今後も使用料等の収益の確保並びに事業の効率的な整備や適切な維持管理を行い、経営の健全化に努めていきます。
</t>
    <phoneticPr fontId="4"/>
  </si>
  <si>
    <t>　①経常収支比率は、料金収入や繰入金等の収益で維持管理費や支払利息等の費用をどの程度賄えているかを示す指標で、100％以上であれば単年度収支が黒字であることを表します。令和元年度の当該指標は102.50％で事業は安定しています。現状では整備途上であることから、十分な使用料収入が見込めず、営業外収益である繰入金の割合が約30％となっています。
　③流動比率は、1年以内に支払うべき債務に対する支払能力を表す指標で、一般的には100％以上を求められています。本市の指標は100％を超えており、短期的な債務の支払いについては問題ありません。
　⑤経費回収率は、使用料で回収すべき処理費用を使用料でどの程度賄えているかを示す指標で、100%以上であれば、使用料収入で処理費用を回収できているといえます。本市の場合、100%には達しておらず、一般会計からの繰入金により補っている状況です。
　⑥汚水処理原価は、有収水量1㎥あたりの汚水処理に要した費用であり、汚水処理に係るコストを表したものです。この指標が低いほど、効率的な処理ができていると考えられます。本市の汚水処理原価は、類似団体と比較して低いことから、使用者の負担も軽いといえます。
　⑧水洗化率は、現在処理区域内人口のうち水洗便所を設置して汚水処理している人口の割合を表した指標で、類似団体と比較してやや低く、76.06％に留まっています。下水道の目的である公共用水域の水質保全は勿論のこと、経営の根幹を成す使用料収入へも影響することから、今後も普及促進に努める必要があります。</t>
    <rPh sb="84" eb="86">
      <t>レイワ</t>
    </rPh>
    <rPh sb="317" eb="319">
      <t>イジョウ</t>
    </rPh>
    <rPh sb="324" eb="327">
      <t>シヨウリョウ</t>
    </rPh>
    <rPh sb="327" eb="329">
      <t>シュウニュウ</t>
    </rPh>
    <rPh sb="330" eb="332">
      <t>ショリ</t>
    </rPh>
    <rPh sb="332" eb="334">
      <t>ヒヨウ</t>
    </rPh>
    <rPh sb="335" eb="337">
      <t>カイシュウ</t>
    </rPh>
    <rPh sb="348" eb="350">
      <t>ホンシ</t>
    </rPh>
    <rPh sb="351" eb="353">
      <t>バアイ</t>
    </rPh>
    <rPh sb="360" eb="361">
      <t>タッ</t>
    </rPh>
    <rPh sb="367" eb="369">
      <t>イッパン</t>
    </rPh>
    <rPh sb="369" eb="371">
      <t>カイケイ</t>
    </rPh>
    <rPh sb="374" eb="376">
      <t>クリイレ</t>
    </rPh>
    <rPh sb="376" eb="377">
      <t>キン</t>
    </rPh>
    <rPh sb="380" eb="381">
      <t>オギナ</t>
    </rPh>
    <rPh sb="385" eb="387">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</si>
</sst>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A3-459A-9BB0-BBD94AAFD4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0.15</c:v>
                </c:pt>
                <c:pt idx="2">
                  <c:v>0.16</c:v>
                </c:pt>
                <c:pt idx="3">
                  <c:v>0.13</c:v>
                </c:pt>
                <c:pt idx="4">
                  <c:v>0.15</c:v>
                </c:pt>
              </c:numCache>
            </c:numRef>
          </c:val>
          <c:smooth val="0"/>
          <c:extLst>
            <c:ext xmlns:c16="http://schemas.microsoft.com/office/drawing/2014/chart" uri="{C3380CC4-5D6E-409C-BE32-E72D297353CC}">
              <c16:uniqueId val="{00000001-F1A3-459A-9BB0-BBD94AAFD4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103.19</c:v>
                </c:pt>
                <c:pt idx="1">
                  <c:v>101.51</c:v>
                </c:pt>
                <c:pt idx="2">
                  <c:v>102.92</c:v>
                </c:pt>
                <c:pt idx="3">
                  <c:v>103.95</c:v>
                </c:pt>
                <c:pt idx="4">
                  <c:v>102.5</c:v>
                </c:pt>
              </c:numCache>
            </c:numRef>
          </c:val>
          <c:extLst>
            <c:ext xmlns:c16="http://schemas.microsoft.com/office/drawing/2014/chart" uri="{C3380CC4-5D6E-409C-BE32-E72D297353CC}">
              <c16:uniqueId val="{00000000-A710-4B69-B383-0914CAA42D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98.03</c:v>
                </c:pt>
                <c:pt idx="1">
                  <c:v>106.85</c:v>
                </c:pt>
                <c:pt idx="2">
                  <c:v>108.11</c:v>
                </c:pt>
                <c:pt idx="3">
                  <c:v>104.14</c:v>
                </c:pt>
                <c:pt idx="4">
                  <c:v>106.57</c:v>
                </c:pt>
              </c:numCache>
            </c:numRef>
          </c:val>
          <c:smooth val="0"/>
          <c:extLst>
            <c:ext xmlns:c16="http://schemas.microsoft.com/office/drawing/2014/chart" uri="{C3380CC4-5D6E-409C-BE32-E72D297353CC}">
              <c16:uniqueId val="{00000001-A710-4B69-B383-0914CAA42D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2.4</c:v>
                </c:pt>
                <c:pt idx="1">
                  <c:v>4.6100000000000003</c:v>
                </c:pt>
                <c:pt idx="2">
                  <c:v>6.79</c:v>
                </c:pt>
                <c:pt idx="3">
                  <c:v>8.93</c:v>
                </c:pt>
                <c:pt idx="4">
                  <c:v>10.75</c:v>
                </c:pt>
              </c:numCache>
            </c:numRef>
          </c:val>
          <c:extLst>
            <c:ext xmlns:c16="http://schemas.microsoft.com/office/drawing/2014/chart" uri="{C3380CC4-5D6E-409C-BE32-E72D297353CC}">
              <c16:uniqueId val="{00000000-EDA9-498E-ACB0-299ACBAFE4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11.68</c:v>
                </c:pt>
                <c:pt idx="1">
                  <c:v>21.09</c:v>
                </c:pt>
                <c:pt idx="2">
                  <c:v>21.16</c:v>
                </c:pt>
                <c:pt idx="3">
                  <c:v>15.95</c:v>
                </c:pt>
                <c:pt idx="4">
                  <c:v>15.85</c:v>
                </c:pt>
              </c:numCache>
            </c:numRef>
          </c:val>
          <c:smooth val="0"/>
          <c:extLst>
            <c:ext xmlns:c16="http://schemas.microsoft.com/office/drawing/2014/chart" uri="{C3380CC4-5D6E-409C-BE32-E72D297353CC}">
              <c16:uniqueId val="{00000001-EDA9-498E-ACB0-299ACBAFE4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7E-4ABA-8544-10856C20134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7E-4ABA-8544-10856C20134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61-4099-AD4B-9375817C9A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196.92</c:v>
                </c:pt>
                <c:pt idx="1">
                  <c:v>92.92</c:v>
                </c:pt>
                <c:pt idx="2">
                  <c:v>86.54</c:v>
                </c:pt>
                <c:pt idx="3">
                  <c:v>73.180000000000007</c:v>
                </c:pt>
                <c:pt idx="4">
                  <c:v>53.44</c:v>
                </c:pt>
              </c:numCache>
            </c:numRef>
          </c:val>
          <c:smooth val="0"/>
          <c:extLst>
            <c:ext xmlns:c16="http://schemas.microsoft.com/office/drawing/2014/chart" uri="{C3380CC4-5D6E-409C-BE32-E72D297353CC}">
              <c16:uniqueId val="{00000001-AF61-4099-AD4B-9375817C9A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118.98</c:v>
                </c:pt>
                <c:pt idx="1">
                  <c:v>116.67</c:v>
                </c:pt>
                <c:pt idx="2">
                  <c:v>125.51</c:v>
                </c:pt>
                <c:pt idx="3">
                  <c:v>135.36000000000001</c:v>
                </c:pt>
                <c:pt idx="4">
                  <c:v>139.58000000000001</c:v>
                </c:pt>
              </c:numCache>
            </c:numRef>
          </c:val>
          <c:extLst>
            <c:ext xmlns:c16="http://schemas.microsoft.com/office/drawing/2014/chart" uri="{C3380CC4-5D6E-409C-BE32-E72D297353CC}">
              <c16:uniqueId val="{00000000-D731-452C-B9CB-540958B9156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70.02</c:v>
                </c:pt>
                <c:pt idx="1">
                  <c:v>50.66</c:v>
                </c:pt>
                <c:pt idx="2">
                  <c:v>62.25</c:v>
                </c:pt>
                <c:pt idx="3">
                  <c:v>52.32</c:v>
                </c:pt>
                <c:pt idx="4">
                  <c:v>47.03</c:v>
                </c:pt>
              </c:numCache>
            </c:numRef>
          </c:val>
          <c:smooth val="0"/>
          <c:extLst>
            <c:ext xmlns:c16="http://schemas.microsoft.com/office/drawing/2014/chart" uri="{C3380CC4-5D6E-409C-BE32-E72D297353CC}">
              <c16:uniqueId val="{00000001-D731-452C-B9CB-540958B9156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209.32</c:v>
                </c:pt>
                <c:pt idx="1">
                  <c:v>312.95999999999998</c:v>
                </c:pt>
                <c:pt idx="2">
                  <c:v>337.19</c:v>
                </c:pt>
                <c:pt idx="3">
                  <c:v>420.47</c:v>
                </c:pt>
                <c:pt idx="4">
                  <c:v>374.14</c:v>
                </c:pt>
              </c:numCache>
            </c:numRef>
          </c:val>
          <c:extLst>
            <c:ext xmlns:c16="http://schemas.microsoft.com/office/drawing/2014/chart" uri="{C3380CC4-5D6E-409C-BE32-E72D297353CC}">
              <c16:uniqueId val="{00000000-9B9D-402F-9D6F-C2224AE9D7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1111.31</c:v>
                </c:pt>
                <c:pt idx="2">
                  <c:v>966.33</c:v>
                </c:pt>
                <c:pt idx="3">
                  <c:v>958.81</c:v>
                </c:pt>
                <c:pt idx="4">
                  <c:v>1001.3</c:v>
                </c:pt>
              </c:numCache>
            </c:numRef>
          </c:val>
          <c:smooth val="0"/>
          <c:extLst>
            <c:ext xmlns:c16="http://schemas.microsoft.com/office/drawing/2014/chart" uri="{C3380CC4-5D6E-409C-BE32-E72D297353CC}">
              <c16:uniqueId val="{00000001-9B9D-402F-9D6F-C2224AE9D7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97.19</c:v>
                </c:pt>
                <c:pt idx="1">
                  <c:v>100</c:v>
                </c:pt>
                <c:pt idx="2">
                  <c:v>100</c:v>
                </c:pt>
                <c:pt idx="3">
                  <c:v>100</c:v>
                </c:pt>
                <c:pt idx="4">
                  <c:v>99.86</c:v>
                </c:pt>
              </c:numCache>
            </c:numRef>
          </c:val>
          <c:extLst>
            <c:ext xmlns:c16="http://schemas.microsoft.com/office/drawing/2014/chart" uri="{C3380CC4-5D6E-409C-BE32-E72D297353CC}">
              <c16:uniqueId val="{00000000-7D88-4AC0-B2E3-87721CF90CE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7D88-4AC0-B2E3-87721CF90CE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155.87</c:v>
                </c:pt>
                <c:pt idx="1">
                  <c:v>151.56</c:v>
                </c:pt>
                <c:pt idx="2">
                  <c:v>154.12</c:v>
                </c:pt>
                <c:pt idx="3">
                  <c:v>152</c:v>
                </c:pt>
                <c:pt idx="4">
                  <c:v>150</c:v>
                </c:pt>
              </c:numCache>
            </c:numRef>
          </c:val>
          <c:extLst>
            <c:ext xmlns:c16="http://schemas.microsoft.com/office/drawing/2014/chart" uri="{C3380CC4-5D6E-409C-BE32-E72D297353CC}">
              <c16:uniqueId val="{00000000-D6DF-4DF6-865F-08C53CD9930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207.96</c:v>
                </c:pt>
                <c:pt idx="2">
                  <c:v>194.31</c:v>
                </c:pt>
                <c:pt idx="3">
                  <c:v>190.99</c:v>
                </c:pt>
                <c:pt idx="4">
                  <c:v>187.55</c:v>
                </c:pt>
              </c:numCache>
            </c:numRef>
          </c:val>
          <c:smooth val="0"/>
          <c:extLst>
            <c:ext xmlns:c16="http://schemas.microsoft.com/office/drawing/2014/chart" uri="{C3380CC4-5D6E-409C-BE32-E72D297353CC}">
              <c16:uniqueId val="{00000001-D6DF-4DF6-865F-08C53CD9930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BA8-4FFA-9D0B-82BC0394C69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53.51</c:v>
                </c:pt>
                <c:pt idx="2">
                  <c:v>53.5</c:v>
                </c:pt>
                <c:pt idx="3">
                  <c:v>52.58</c:v>
                </c:pt>
                <c:pt idx="4">
                  <c:v>50.94</c:v>
                </c:pt>
              </c:numCache>
            </c:numRef>
          </c:val>
          <c:smooth val="0"/>
          <c:extLst>
            <c:ext xmlns:c16="http://schemas.microsoft.com/office/drawing/2014/chart" uri="{C3380CC4-5D6E-409C-BE32-E72D297353CC}">
              <c16:uniqueId val="{00000001-3BA8-4FFA-9D0B-82BC0394C69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74.819999999999993</c:v>
                </c:pt>
                <c:pt idx="1">
                  <c:v>77.2</c:v>
                </c:pt>
                <c:pt idx="2">
                  <c:v>76.84</c:v>
                </c:pt>
                <c:pt idx="3">
                  <c:v>76.75</c:v>
                </c:pt>
                <c:pt idx="4">
                  <c:v>76.06</c:v>
                </c:pt>
              </c:numCache>
            </c:numRef>
          </c:val>
          <c:extLst>
            <c:ext xmlns:c16="http://schemas.microsoft.com/office/drawing/2014/chart" uri="{C3380CC4-5D6E-409C-BE32-E72D297353CC}">
              <c16:uniqueId val="{00000000-ECCF-4475-B94D-65832CB40CB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83.91</c:v>
                </c:pt>
                <c:pt idx="2">
                  <c:v>83.51</c:v>
                </c:pt>
                <c:pt idx="3">
                  <c:v>83.02</c:v>
                </c:pt>
                <c:pt idx="4">
                  <c:v>82.55</c:v>
                </c:pt>
              </c:numCache>
            </c:numRef>
          </c:val>
          <c:smooth val="0"/>
          <c:extLst>
            <c:ext xmlns:c16="http://schemas.microsoft.com/office/drawing/2014/chart" uri="{C3380CC4-5D6E-409C-BE32-E72D297353CC}">
              <c16:uniqueId val="{00000001-ECCF-4475-B94D-65832CB40CB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亀山市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49720</v>
      </c>
      <c r="AM8" s="51"/>
      <c r="AN8" s="51"/>
      <c r="AO8" s="51"/>
      <c r="AP8" s="51"/>
      <c r="AQ8" s="51"/>
      <c r="AR8" s="51"/>
      <c r="AS8" s="51"/>
      <c r="AT8" s="46">
        <f>データ!T6</f>
        <v>191.04</v>
      </c>
      <c r="AU8" s="46"/>
      <c r="AV8" s="46"/>
      <c r="AW8" s="46"/>
      <c r="AX8" s="46"/>
      <c r="AY8" s="46"/>
      <c r="AZ8" s="46"/>
      <c r="BA8" s="46"/>
      <c r="BB8" s="46">
        <f>データ!U6</f>
        <v>260.26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51.36</v>
      </c>
      <c r="J10" s="46"/>
      <c r="K10" s="46"/>
      <c r="L10" s="46"/>
      <c r="M10" s="46"/>
      <c r="N10" s="46"/>
      <c r="O10" s="46"/>
      <c r="P10" s="46">
        <f>データ!P6</f>
        <v>58.84</v>
      </c>
      <c r="Q10" s="46"/>
      <c r="R10" s="46"/>
      <c r="S10" s="46"/>
      <c r="T10" s="46"/>
      <c r="U10" s="46"/>
      <c r="V10" s="46"/>
      <c r="W10" s="46">
        <f>データ!Q6</f>
        <v>87.47</v>
      </c>
      <c r="X10" s="46"/>
      <c r="Y10" s="46"/>
      <c r="Z10" s="46"/>
      <c r="AA10" s="46"/>
      <c r="AB10" s="46"/>
      <c r="AC10" s="46"/>
      <c r="AD10" s="51">
        <f>データ!R6</f>
        <v>2470</v>
      </c>
      <c r="AE10" s="51"/>
      <c r="AF10" s="51"/>
      <c r="AG10" s="51"/>
      <c r="AH10" s="51"/>
      <c r="AI10" s="51"/>
      <c r="AJ10" s="51"/>
      <c r="AK10" s="2"/>
      <c r="AL10" s="51">
        <f>データ!V6</f>
        <v>29159</v>
      </c>
      <c r="AM10" s="51"/>
      <c r="AN10" s="51"/>
      <c r="AO10" s="51"/>
      <c r="AP10" s="51"/>
      <c r="AQ10" s="51"/>
      <c r="AR10" s="51"/>
      <c r="AS10" s="51"/>
      <c r="AT10" s="46">
        <f>データ!W6</f>
        <v>9.26</v>
      </c>
      <c r="AU10" s="46"/>
      <c r="AV10" s="46"/>
      <c r="AW10" s="46"/>
      <c r="AX10" s="46"/>
      <c r="AY10" s="46"/>
      <c r="AZ10" s="46"/>
      <c r="BA10" s="46"/>
      <c r="BB10" s="46">
        <f>データ!X6</f>
        <v>3148.92</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115</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88" t="s">
        <v>27</v>
      </c>
      <c r="BM45" s="89"/>
      <c r="BN45" s="89"/>
      <c r="BO45" s="89"/>
      <c r="BP45" s="89"/>
      <c r="BQ45" s="89"/>
      <c r="BR45" s="89"/>
      <c r="BS45" s="89"/>
      <c r="BT45" s="89"/>
      <c r="BU45" s="89"/>
      <c r="BV45" s="89"/>
      <c r="BW45" s="89"/>
      <c r="BX45" s="89"/>
      <c r="BY45" s="89"/>
      <c r="BZ45" s="90"/>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91"/>
      <c r="BM46" s="92"/>
      <c r="BN46" s="92"/>
      <c r="BO46" s="92"/>
      <c r="BP46" s="92"/>
      <c r="BQ46" s="92"/>
      <c r="BR46" s="92"/>
      <c r="BS46" s="92"/>
      <c r="BT46" s="92"/>
      <c r="BU46" s="92"/>
      <c r="BV46" s="92"/>
      <c r="BW46" s="92"/>
      <c r="BX46" s="92"/>
      <c r="BY46" s="92"/>
      <c r="BZ46" s="93"/>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rzebkdv7/nbHe6N2f8ENmJRzjPrv+yTuCGk/kXjdK7c2UoauujgVJjx9Ke5BucfQpP8R02cdMyeFBoVFoSZAjQ==" saltValue="fTy2Ru9/4NPRYpWUPthtA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95" t="s">
        <v>52</v>
      </c>
      <c r="I3" s="96"/>
      <c r="J3" s="96"/>
      <c r="K3" s="96"/>
      <c r="L3" s="96"/>
      <c r="M3" s="96"/>
      <c r="N3" s="96"/>
      <c r="O3" s="96"/>
      <c r="P3" s="96"/>
      <c r="Q3" s="96"/>
      <c r="R3" s="96"/>
      <c r="S3" s="96"/>
      <c r="T3" s="96"/>
      <c r="U3" s="96"/>
      <c r="V3" s="96"/>
      <c r="W3" s="96"/>
      <c r="X3" s="97"/>
      <c r="Y3" s="101" t="s">
        <v>53</v>
      </c>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c r="DI3" s="94" t="s">
        <v>54</v>
      </c>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row>
    <row r="4" spans="1:148" x14ac:dyDescent="0.15">
      <c r="A4" s="28" t="s">
        <v>55</v>
      </c>
      <c r="B4" s="30"/>
      <c r="C4" s="30"/>
      <c r="D4" s="30"/>
      <c r="E4" s="30"/>
      <c r="F4" s="30"/>
      <c r="G4" s="30"/>
      <c r="H4" s="98"/>
      <c r="I4" s="99"/>
      <c r="J4" s="99"/>
      <c r="K4" s="99"/>
      <c r="L4" s="99"/>
      <c r="M4" s="99"/>
      <c r="N4" s="99"/>
      <c r="O4" s="99"/>
      <c r="P4" s="99"/>
      <c r="Q4" s="99"/>
      <c r="R4" s="99"/>
      <c r="S4" s="99"/>
      <c r="T4" s="99"/>
      <c r="U4" s="99"/>
      <c r="V4" s="99"/>
      <c r="W4" s="99"/>
      <c r="X4" s="100"/>
      <c r="Y4" s="94" t="s">
        <v>56</v>
      </c>
      <c r="Z4" s="94"/>
      <c r="AA4" s="94"/>
      <c r="AB4" s="94"/>
      <c r="AC4" s="94"/>
      <c r="AD4" s="94"/>
      <c r="AE4" s="94"/>
      <c r="AF4" s="94"/>
      <c r="AG4" s="94"/>
      <c r="AH4" s="94"/>
      <c r="AI4" s="94"/>
      <c r="AJ4" s="94" t="s">
        <v>57</v>
      </c>
      <c r="AK4" s="94"/>
      <c r="AL4" s="94"/>
      <c r="AM4" s="94"/>
      <c r="AN4" s="94"/>
      <c r="AO4" s="94"/>
      <c r="AP4" s="94"/>
      <c r="AQ4" s="94"/>
      <c r="AR4" s="94"/>
      <c r="AS4" s="94"/>
      <c r="AT4" s="94"/>
      <c r="AU4" s="94" t="s">
        <v>58</v>
      </c>
      <c r="AV4" s="94"/>
      <c r="AW4" s="94"/>
      <c r="AX4" s="94"/>
      <c r="AY4" s="94"/>
      <c r="AZ4" s="94"/>
      <c r="BA4" s="94"/>
      <c r="BB4" s="94"/>
      <c r="BC4" s="94"/>
      <c r="BD4" s="94"/>
      <c r="BE4" s="94"/>
      <c r="BF4" s="94" t="s">
        <v>59</v>
      </c>
      <c r="BG4" s="94"/>
      <c r="BH4" s="94"/>
      <c r="BI4" s="94"/>
      <c r="BJ4" s="94"/>
      <c r="BK4" s="94"/>
      <c r="BL4" s="94"/>
      <c r="BM4" s="94"/>
      <c r="BN4" s="94"/>
      <c r="BO4" s="94"/>
      <c r="BP4" s="94"/>
      <c r="BQ4" s="94" t="s">
        <v>60</v>
      </c>
      <c r="BR4" s="94"/>
      <c r="BS4" s="94"/>
      <c r="BT4" s="94"/>
      <c r="BU4" s="94"/>
      <c r="BV4" s="94"/>
      <c r="BW4" s="94"/>
      <c r="BX4" s="94"/>
      <c r="BY4" s="94"/>
      <c r="BZ4" s="94"/>
      <c r="CA4" s="94"/>
      <c r="CB4" s="94" t="s">
        <v>61</v>
      </c>
      <c r="CC4" s="94"/>
      <c r="CD4" s="94"/>
      <c r="CE4" s="94"/>
      <c r="CF4" s="94"/>
      <c r="CG4" s="94"/>
      <c r="CH4" s="94"/>
      <c r="CI4" s="94"/>
      <c r="CJ4" s="94"/>
      <c r="CK4" s="94"/>
      <c r="CL4" s="94"/>
      <c r="CM4" s="94" t="s">
        <v>62</v>
      </c>
      <c r="CN4" s="94"/>
      <c r="CO4" s="94"/>
      <c r="CP4" s="94"/>
      <c r="CQ4" s="94"/>
      <c r="CR4" s="94"/>
      <c r="CS4" s="94"/>
      <c r="CT4" s="94"/>
      <c r="CU4" s="94"/>
      <c r="CV4" s="94"/>
      <c r="CW4" s="94"/>
      <c r="CX4" s="94" t="s">
        <v>63</v>
      </c>
      <c r="CY4" s="94"/>
      <c r="CZ4" s="94"/>
      <c r="DA4" s="94"/>
      <c r="DB4" s="94"/>
      <c r="DC4" s="94"/>
      <c r="DD4" s="94"/>
      <c r="DE4" s="94"/>
      <c r="DF4" s="94"/>
      <c r="DG4" s="94"/>
      <c r="DH4" s="94"/>
      <c r="DI4" s="94" t="s">
        <v>64</v>
      </c>
      <c r="DJ4" s="94"/>
      <c r="DK4" s="94"/>
      <c r="DL4" s="94"/>
      <c r="DM4" s="94"/>
      <c r="DN4" s="94"/>
      <c r="DO4" s="94"/>
      <c r="DP4" s="94"/>
      <c r="DQ4" s="94"/>
      <c r="DR4" s="94"/>
      <c r="DS4" s="94"/>
      <c r="DT4" s="94" t="s">
        <v>65</v>
      </c>
      <c r="DU4" s="94"/>
      <c r="DV4" s="94"/>
      <c r="DW4" s="94"/>
      <c r="DX4" s="94"/>
      <c r="DY4" s="94"/>
      <c r="DZ4" s="94"/>
      <c r="EA4" s="94"/>
      <c r="EB4" s="94"/>
      <c r="EC4" s="94"/>
      <c r="ED4" s="94"/>
      <c r="EE4" s="94" t="s">
        <v>66</v>
      </c>
      <c r="EF4" s="94"/>
      <c r="EG4" s="94"/>
      <c r="EH4" s="94"/>
      <c r="EI4" s="94"/>
      <c r="EJ4" s="94"/>
      <c r="EK4" s="94"/>
      <c r="EL4" s="94"/>
      <c r="EM4" s="94"/>
      <c r="EN4" s="94"/>
      <c r="EO4" s="94"/>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242101</v>
      </c>
      <c r="D6" s="33">
        <f t="shared" si="3"/>
        <v>46</v>
      </c>
      <c r="E6" s="33">
        <f t="shared" si="3"/>
        <v>17</v>
      </c>
      <c r="F6" s="33">
        <f t="shared" si="3"/>
        <v>1</v>
      </c>
      <c r="G6" s="33">
        <f t="shared" si="3"/>
        <v>0</v>
      </c>
      <c r="H6" s="33" t="str">
        <f t="shared" si="3"/>
        <v>三重県　亀山市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51.36</v>
      </c>
      <c r="P6" s="34">
        <f t="shared" si="3"/>
        <v>58.84</v>
      </c>
      <c r="Q6" s="34">
        <f t="shared" si="3"/>
        <v>87.47</v>
      </c>
      <c r="R6" s="34">
        <f t="shared" si="3"/>
        <v>2470</v>
      </c>
      <c r="S6" s="34">
        <f t="shared" si="3"/>
        <v>49720</v>
      </c>
      <c r="T6" s="34">
        <f t="shared" si="3"/>
        <v>191.04</v>
      </c>
      <c r="U6" s="34">
        <f t="shared" si="3"/>
        <v>260.26</v>
      </c>
      <c r="V6" s="34">
        <f t="shared" si="3"/>
        <v>29159</v>
      </c>
      <c r="W6" s="34">
        <f t="shared" si="3"/>
        <v>9.26</v>
      </c>
      <c r="X6" s="34">
        <f t="shared" si="3"/>
        <v>3148.92</v>
      </c>
      <c r="Y6" s="35">
        <f>IF(Y7="",NA(),Y7)</f>
        <v>103.19</v>
      </c>
      <c r="Z6" s="35">
        <f t="shared" ref="Z6:AH6" si="4">IF(Z7="",NA(),Z7)</f>
        <v>101.51</v>
      </c>
      <c r="AA6" s="35">
        <f t="shared" si="4"/>
        <v>102.92</v>
      </c>
      <c r="AB6" s="35">
        <f t="shared" si="4"/>
        <v>103.95</v>
      </c>
      <c r="AC6" s="35">
        <f t="shared" si="4"/>
        <v>102.5</v>
      </c>
      <c r="AD6" s="35">
        <f t="shared" si="4"/>
        <v>98.03</v>
      </c>
      <c r="AE6" s="35">
        <f t="shared" si="4"/>
        <v>106.85</v>
      </c>
      <c r="AF6" s="35">
        <f t="shared" si="4"/>
        <v>108.11</v>
      </c>
      <c r="AG6" s="35">
        <f t="shared" si="4"/>
        <v>104.14</v>
      </c>
      <c r="AH6" s="35">
        <f t="shared" si="4"/>
        <v>106.57</v>
      </c>
      <c r="AI6" s="34" t="str">
        <f>IF(AI7="","",IF(AI7="-","【-】","【"&amp;SUBSTITUTE(TEXT(AI7,"#,##0.00"),"-","△")&amp;"】"))</f>
        <v>【108.07】</v>
      </c>
      <c r="AJ6" s="34">
        <f>IF(AJ7="",NA(),AJ7)</f>
        <v>0</v>
      </c>
      <c r="AK6" s="34">
        <f t="shared" ref="AK6:AS6" si="5">IF(AK7="",NA(),AK7)</f>
        <v>0</v>
      </c>
      <c r="AL6" s="34">
        <f t="shared" si="5"/>
        <v>0</v>
      </c>
      <c r="AM6" s="34">
        <f t="shared" si="5"/>
        <v>0</v>
      </c>
      <c r="AN6" s="34">
        <f t="shared" si="5"/>
        <v>0</v>
      </c>
      <c r="AO6" s="35">
        <f t="shared" si="5"/>
        <v>196.92</v>
      </c>
      <c r="AP6" s="35">
        <f t="shared" si="5"/>
        <v>92.92</v>
      </c>
      <c r="AQ6" s="35">
        <f t="shared" si="5"/>
        <v>86.54</v>
      </c>
      <c r="AR6" s="35">
        <f t="shared" si="5"/>
        <v>73.180000000000007</v>
      </c>
      <c r="AS6" s="35">
        <f t="shared" si="5"/>
        <v>53.44</v>
      </c>
      <c r="AT6" s="34" t="str">
        <f>IF(AT7="","",IF(AT7="-","【-】","【"&amp;SUBSTITUTE(TEXT(AT7,"#,##0.00"),"-","△")&amp;"】"))</f>
        <v>【3.09】</v>
      </c>
      <c r="AU6" s="35">
        <f>IF(AU7="",NA(),AU7)</f>
        <v>118.98</v>
      </c>
      <c r="AV6" s="35">
        <f t="shared" ref="AV6:BD6" si="6">IF(AV7="",NA(),AV7)</f>
        <v>116.67</v>
      </c>
      <c r="AW6" s="35">
        <f t="shared" si="6"/>
        <v>125.51</v>
      </c>
      <c r="AX6" s="35">
        <f t="shared" si="6"/>
        <v>135.36000000000001</v>
      </c>
      <c r="AY6" s="35">
        <f t="shared" si="6"/>
        <v>139.58000000000001</v>
      </c>
      <c r="AZ6" s="35">
        <f t="shared" si="6"/>
        <v>70.02</v>
      </c>
      <c r="BA6" s="35">
        <f t="shared" si="6"/>
        <v>50.66</v>
      </c>
      <c r="BB6" s="35">
        <f t="shared" si="6"/>
        <v>62.25</v>
      </c>
      <c r="BC6" s="35">
        <f t="shared" si="6"/>
        <v>52.32</v>
      </c>
      <c r="BD6" s="35">
        <f t="shared" si="6"/>
        <v>47.03</v>
      </c>
      <c r="BE6" s="34" t="str">
        <f>IF(BE7="","",IF(BE7="-","【-】","【"&amp;SUBSTITUTE(TEXT(BE7,"#,##0.00"),"-","△")&amp;"】"))</f>
        <v>【69.54】</v>
      </c>
      <c r="BF6" s="35">
        <f>IF(BF7="",NA(),BF7)</f>
        <v>209.32</v>
      </c>
      <c r="BG6" s="35">
        <f t="shared" ref="BG6:BO6" si="7">IF(BG7="",NA(),BG7)</f>
        <v>312.95999999999998</v>
      </c>
      <c r="BH6" s="35">
        <f t="shared" si="7"/>
        <v>337.19</v>
      </c>
      <c r="BI6" s="35">
        <f t="shared" si="7"/>
        <v>420.47</v>
      </c>
      <c r="BJ6" s="35">
        <f t="shared" si="7"/>
        <v>374.14</v>
      </c>
      <c r="BK6" s="35">
        <f t="shared" si="7"/>
        <v>1240.1600000000001</v>
      </c>
      <c r="BL6" s="35">
        <f t="shared" si="7"/>
        <v>1111.31</v>
      </c>
      <c r="BM6" s="35">
        <f t="shared" si="7"/>
        <v>966.33</v>
      </c>
      <c r="BN6" s="35">
        <f t="shared" si="7"/>
        <v>958.81</v>
      </c>
      <c r="BO6" s="35">
        <f t="shared" si="7"/>
        <v>1001.3</v>
      </c>
      <c r="BP6" s="34" t="str">
        <f>IF(BP7="","",IF(BP7="-","【-】","【"&amp;SUBSTITUTE(TEXT(BP7,"#,##0.00"),"-","△")&amp;"】"))</f>
        <v>【682.51】</v>
      </c>
      <c r="BQ6" s="35">
        <f>IF(BQ7="",NA(),BQ7)</f>
        <v>97.19</v>
      </c>
      <c r="BR6" s="35">
        <f t="shared" ref="BR6:BZ6" si="8">IF(BR7="",NA(),BR7)</f>
        <v>100</v>
      </c>
      <c r="BS6" s="35">
        <f t="shared" si="8"/>
        <v>100</v>
      </c>
      <c r="BT6" s="35">
        <f t="shared" si="8"/>
        <v>100</v>
      </c>
      <c r="BU6" s="35">
        <f t="shared" si="8"/>
        <v>99.86</v>
      </c>
      <c r="BV6" s="35">
        <f t="shared" si="8"/>
        <v>60.17</v>
      </c>
      <c r="BW6" s="35">
        <f t="shared" si="8"/>
        <v>75.540000000000006</v>
      </c>
      <c r="BX6" s="35">
        <f t="shared" si="8"/>
        <v>81.739999999999995</v>
      </c>
      <c r="BY6" s="35">
        <f t="shared" si="8"/>
        <v>82.88</v>
      </c>
      <c r="BZ6" s="35">
        <f t="shared" si="8"/>
        <v>81.88</v>
      </c>
      <c r="CA6" s="34" t="str">
        <f>IF(CA7="","",IF(CA7="-","【-】","【"&amp;SUBSTITUTE(TEXT(CA7,"#,##0.00"),"-","△")&amp;"】"))</f>
        <v>【100.34】</v>
      </c>
      <c r="CB6" s="35">
        <f>IF(CB7="",NA(),CB7)</f>
        <v>155.87</v>
      </c>
      <c r="CC6" s="35">
        <f t="shared" ref="CC6:CK6" si="9">IF(CC7="",NA(),CC7)</f>
        <v>151.56</v>
      </c>
      <c r="CD6" s="35">
        <f t="shared" si="9"/>
        <v>154.12</v>
      </c>
      <c r="CE6" s="35">
        <f t="shared" si="9"/>
        <v>152</v>
      </c>
      <c r="CF6" s="35">
        <f t="shared" si="9"/>
        <v>150</v>
      </c>
      <c r="CG6" s="35">
        <f t="shared" si="9"/>
        <v>281.52999999999997</v>
      </c>
      <c r="CH6" s="35">
        <f t="shared" si="9"/>
        <v>207.96</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53.51</v>
      </c>
      <c r="CT6" s="35">
        <f t="shared" si="10"/>
        <v>53.5</v>
      </c>
      <c r="CU6" s="35">
        <f t="shared" si="10"/>
        <v>52.58</v>
      </c>
      <c r="CV6" s="35">
        <f t="shared" si="10"/>
        <v>50.94</v>
      </c>
      <c r="CW6" s="34" t="str">
        <f>IF(CW7="","",IF(CW7="-","【-】","【"&amp;SUBSTITUTE(TEXT(CW7,"#,##0.00"),"-","△")&amp;"】"))</f>
        <v>【59.64】</v>
      </c>
      <c r="CX6" s="35">
        <f>IF(CX7="",NA(),CX7)</f>
        <v>74.819999999999993</v>
      </c>
      <c r="CY6" s="35">
        <f t="shared" ref="CY6:DG6" si="11">IF(CY7="",NA(),CY7)</f>
        <v>77.2</v>
      </c>
      <c r="CZ6" s="35">
        <f t="shared" si="11"/>
        <v>76.84</v>
      </c>
      <c r="DA6" s="35">
        <f t="shared" si="11"/>
        <v>76.75</v>
      </c>
      <c r="DB6" s="35">
        <f t="shared" si="11"/>
        <v>76.06</v>
      </c>
      <c r="DC6" s="35">
        <f t="shared" si="11"/>
        <v>64.89</v>
      </c>
      <c r="DD6" s="35">
        <f t="shared" si="11"/>
        <v>83.91</v>
      </c>
      <c r="DE6" s="35">
        <f t="shared" si="11"/>
        <v>83.51</v>
      </c>
      <c r="DF6" s="35">
        <f t="shared" si="11"/>
        <v>83.02</v>
      </c>
      <c r="DG6" s="35">
        <f t="shared" si="11"/>
        <v>82.55</v>
      </c>
      <c r="DH6" s="34" t="str">
        <f>IF(DH7="","",IF(DH7="-","【-】","【"&amp;SUBSTITUTE(TEXT(DH7,"#,##0.00"),"-","△")&amp;"】"))</f>
        <v>【95.35】</v>
      </c>
      <c r="DI6" s="35">
        <f>IF(DI7="",NA(),DI7)</f>
        <v>2.4</v>
      </c>
      <c r="DJ6" s="35">
        <f t="shared" ref="DJ6:DR6" si="12">IF(DJ7="",NA(),DJ7)</f>
        <v>4.6100000000000003</v>
      </c>
      <c r="DK6" s="35">
        <f t="shared" si="12"/>
        <v>6.79</v>
      </c>
      <c r="DL6" s="35">
        <f t="shared" si="12"/>
        <v>8.93</v>
      </c>
      <c r="DM6" s="35">
        <f t="shared" si="12"/>
        <v>10.75</v>
      </c>
      <c r="DN6" s="35">
        <f t="shared" si="12"/>
        <v>11.68</v>
      </c>
      <c r="DO6" s="35">
        <f t="shared" si="12"/>
        <v>21.09</v>
      </c>
      <c r="DP6" s="35">
        <f t="shared" si="12"/>
        <v>21.16</v>
      </c>
      <c r="DQ6" s="35">
        <f t="shared" si="12"/>
        <v>15.95</v>
      </c>
      <c r="DR6" s="35">
        <f t="shared" si="12"/>
        <v>15.85</v>
      </c>
      <c r="DS6" s="34" t="str">
        <f>IF(DS7="","",IF(DS7="-","【-】","【"&amp;SUBSTITUTE(TEXT(DS7,"#,##0.00"),"-","△")&amp;"】"))</f>
        <v>【38.57】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【5.90】</v>
      </c>
      <c r="EE6" s="34">
        <f>IF(EE7="",NA(),EE7)</f>
        <v>0</v>
      </c>
      <c r="EF6" s="34">
        <f t="shared" ref="EF6:EN6" si="14">IF(EF7="",NA(),EF7)</f>
        <v>0</v>
      </c>
      <c r="EG6" s="34">
        <f t="shared" si="14"/>
        <v>0</v>
      </c>
      <c r="EH6" s="34">
        <f t="shared" si="14"/>
        <v>0</v>
      </c>
      <c r="EI6" s="34">
        <f t="shared" si="14"/>
        <v>0</v>
      </c>
      <c r="EJ6" s="35">
        <f t="shared" si="14"/>
        <v>0.33</v>
      </c>
      <c r="EK6" s="35">
        <f t="shared" si="14"/>
        <v>0.15</v>
      </c>
      <c r="EL6" s="35">
        <f t="shared" si="14"/>
        <v>0.16</v>
      </c>
      <c r="EM6" s="35">
        <f t="shared" si="14"/>
        <v>0.13</v>
      </c>
      <c r="EN6" s="35">
        <f t="shared" si="14"/>
        <v>0.15</v>
      </c>
      <c r="EO6" s="34" t="str">
        <f>IF(EO7="","",IF(EO7="-","【-】","【"&amp;SUBSTITUTE(TEXT(EO7,"#,##0.00"),"-","△")&amp;"】"))</f>
        <v>【0.22】</v>
      </c>
    </row>
    <row r="7" spans="1:148" s="36" customFormat="1" x14ac:dyDescent="0.15">
      <c r="A7" s="28"/>
      <c r="B7" s="37">
        <v>2019</v>
      </c>
      <c r="C7" s="37">
        <v>242101</v>
      </c>
      <c r="D7" s="37">
        <v>46</v>
      </c>
      <c r="E7" s="37">
        <v>17</v>
      </c>
      <c r="F7" s="37">
        <v>1</v>
      </c>
      <c r="G7" s="37">
        <v>0</v>
      </c>
      <c r="H7" s="37" t="s">
        <v>96</v>
      </c>
      <c r="I7" s="37" t="s">
        <v>97</v>
      </c>
      <c r="J7" s="37" t="s">
        <v>98</v>
      </c>
      <c r="K7" s="37" t="s">
        <v>99</v>
      </c>
      <c r="L7" s="37" t="s">
        <v>100</v>
      </c>
      <c r="M7" s="37" t="s">
        <v>101</v>
      </c>
      <c r="N7" s="38" t="s">
        <v>102</v>
      </c>
      <c r="O7" s="38">
        <v>51.36</v>
      </c>
      <c r="P7" s="38">
        <v>58.84</v>
      </c>
      <c r="Q7" s="38">
        <v>87.47</v>
      </c>
      <c r="R7" s="38">
        <v>2470</v>
      </c>
      <c r="S7" s="38">
        <v>49720</v>
      </c>
      <c r="T7" s="38">
        <v>191.04</v>
      </c>
      <c r="U7" s="38">
        <v>260.26</v>
      </c>
      <c r="V7" s="38">
        <v>29159</v>
      </c>
      <c r="W7" s="38">
        <v>9.26</v>
      </c>
      <c r="X7" s="38">
        <v>3148.92</v>
      </c>
      <c r="Y7" s="38">
        <v>103.19</v>
      </c>
      <c r="Z7" s="38">
        <v>101.51</v>
      </c>
      <c r="AA7" s="38">
        <v>102.92</v>
      </c>
      <c r="AB7" s="38">
        <v>103.95</v>
      </c>
      <c r="AC7" s="38">
        <v>102.5</v>
      </c>
      <c r="AD7" s="38">
        <v>98.03</v>
      </c>
      <c r="AE7" s="38">
        <v>106.85</v>
      </c>
      <c r="AF7" s="38">
        <v>108.11</v>
      </c>
      <c r="AG7" s="38">
        <v>104.14</v>
      </c>
      <c r="AH7" s="38">
        <v>106.57</v>
      </c>
      <c r="AI7" s="38">
        <v>108.07</v>
      </c>
      <c r="AJ7" s="38">
        <v>0</v>
      </c>
      <c r="AK7" s="38">
        <v>0</v>
      </c>
      <c r="AL7" s="38">
        <v>0</v>
      </c>
      <c r="AM7" s="38">
        <v>0</v>
      </c>
      <c r="AN7" s="38">
        <v>0</v>
      </c>
      <c r="AO7" s="38">
        <v>196.92</v>
      </c>
      <c r="AP7" s="38">
        <v>92.92</v>
      </c>
      <c r="AQ7" s="38">
        <v>86.54</v>
      </c>
      <c r="AR7" s="38">
        <v>73.180000000000007</v>
      </c>
      <c r="AS7" s="38">
        <v>53.44</v>
      </c>
      <c r="AT7" s="38">
        <v>3.09</v>
      </c>
      <c r="AU7" s="38">
        <v>118.98</v>
      </c>
      <c r="AV7" s="38">
        <v>116.67</v>
      </c>
      <c r="AW7" s="38">
        <v>125.51</v>
      </c>
      <c r="AX7" s="38">
        <v>135.36000000000001</v>
      </c>
      <c r="AY7" s="38">
        <v>139.58000000000001</v>
      </c>
      <c r="AZ7" s="38">
        <v>70.02</v>
      </c>
      <c r="BA7" s="38">
        <v>50.66</v>
      </c>
      <c r="BB7" s="38">
        <v>62.25</v>
      </c>
      <c r="BC7" s="38">
        <v>52.32</v>
      </c>
      <c r="BD7" s="38">
        <v>47.03</v>
      </c>
      <c r="BE7" s="38">
        <v>69.540000000000006</v>
      </c>
      <c r="BF7" s="38">
        <v>209.32</v>
      </c>
      <c r="BG7" s="38">
        <v>312.95999999999998</v>
      </c>
      <c r="BH7" s="38">
        <v>337.19</v>
      </c>
      <c r="BI7" s="38">
        <v>420.47</v>
      </c>
      <c r="BJ7" s="38">
        <v>374.14</v>
      </c>
      <c r="BK7" s="38">
        <v>1240.1600000000001</v>
      </c>
      <c r="BL7" s="38">
        <v>1111.31</v>
      </c>
      <c r="BM7" s="38">
        <v>966.33</v>
      </c>
      <c r="BN7" s="38">
        <v>958.81</v>
      </c>
      <c r="BO7" s="38">
        <v>1001.3</v>
      </c>
      <c r="BP7" s="38">
        <v>682.51</v>
      </c>
      <c r="BQ7" s="38">
        <v>97.19</v>
      </c>
      <c r="BR7" s="38">
        <v>100</v>
      </c>
      <c r="BS7" s="38">
        <v>100</v>
      </c>
      <c r="BT7" s="38">
        <v>100</v>
      </c>
      <c r="BU7" s="38">
        <v>99.86</v>
      </c>
      <c r="BV7" s="38">
        <v>60.17</v>
      </c>
      <c r="BW7" s="38">
        <v>75.540000000000006</v>
      </c>
      <c r="BX7" s="38">
        <v>81.739999999999995</v>
      </c>
      <c r="BY7" s="38">
        <v>82.88</v>
      </c>
      <c r="BZ7" s="38">
        <v>81.88</v>
      </c>
      <c r="CA7" s="38">
        <v>100.34</v>
      </c>
      <c r="CB7" s="38">
        <v>155.87</v>
      </c>
      <c r="CC7" s="38">
        <v>151.56</v>
      </c>
      <c r="CD7" s="38">
        <v>154.12</v>
      </c>
      <c r="CE7" s="38">
        <v>152</v>
      </c>
      <c r="CF7" s="38">
        <v>150</v>
      </c>
      <c r="CG7" s="38">
        <v>281.52999999999997</v>
      </c>
      <c r="CH7" s="38">
        <v>207.96</v>
      </c>
      <c r="CI7" s="38">
        <v>194.31</v>
      </c>
      <c r="CJ7" s="38">
        <v>190.99</v>
      </c>
      <c r="CK7" s="38">
        <v>187.55</v>
      </c>
      <c r="CL7" s="38">
        <v>136.15</v>
      </c>
      <c r="CM7" s="38" t="s">
        <v>102</v>
      </c>
      <c r="CN7" s="38" t="s">
        <v>102</v>
      </c>
      <c r="CO7" s="38" t="s">
        <v>102</v>
      </c>
      <c r="CP7" s="38" t="s">
        <v>102</v>
      </c>
      <c r="CQ7" s="38" t="s">
        <v>102</v>
      </c>
      <c r="CR7" s="38">
        <v>44.89</v>
      </c>
      <c r="CS7" s="38">
        <v>53.51</v>
      </c>
      <c r="CT7" s="38">
        <v>53.5</v>
      </c>
      <c r="CU7" s="38">
        <v>52.58</v>
      </c>
      <c r="CV7" s="38">
        <v>50.94</v>
      </c>
      <c r="CW7" s="38">
        <v>59.64</v>
      </c>
      <c r="CX7" s="38">
        <v>74.819999999999993</v>
      </c>
      <c r="CY7" s="38">
        <v>77.2</v>
      </c>
      <c r="CZ7" s="38">
        <v>76.84</v>
      </c>
      <c r="DA7" s="38">
        <v>76.75</v>
      </c>
      <c r="DB7" s="38">
        <v>76.06</v>
      </c>
      <c r="DC7" s="38">
        <v>64.89</v>
      </c>
      <c r="DD7" s="38">
        <v>83.91</v>
      </c>
      <c r="DE7" s="38">
        <v>83.51</v>
      </c>
      <c r="DF7" s="38">
        <v>83.02</v>
      </c>
      <c r="DG7" s="38">
        <v>82.55</v>
      </c>
      <c r="DH7" s="38">
        <v>95.35</v>
      </c>
      <c r="DI7" s="38">
        <v>2.4</v>
      </c>
      <c r="DJ7" s="38">
        <v>4.6100000000000003</v>
      </c>
      <c r="DK7" s="38">
        <v>6.79</v>
      </c>
      <c r="DL7" s="38">
        <v>8.93</v>
      </c>
      <c r="DM7" s="38">
        <v>10.75</v>
      </c>
      <c r="DN7" s="38">
        <v>11.68</v>
      </c>
      <c r="DO7" s="38">
        <v>21.09</v>
      </c>
      <c r="DP7" s="38">
        <v>21.16</v>
      </c>
      <c r="DQ7" s="38">
        <v>15.95</v>
      </c>
      <c r="DR7" s="38">
        <v>15.85</v>
      </c>
      <c r="DS7" s="38">
        <v>38.57</v>
      </c>
      <c r="DT7" s="38">
        <v>0</v>
      </c>
      <c r="DU7" s="38">
        <v>0</v>
      </c>
      <c r="DV7" s="38">
        <v>0</v>
      </c>
      <c r="DW7" s="38">
        <v>0</v>
      </c>
      <c r="DX7" s="38">
        <v>0</v>
      </c>
      <c r="DY7" s="38">
        <v>0</v>
      </c>
      <c r="DZ7" s="38">
        <v>0</v>
      </c>
      <c r="EA7" s="38">
        <v>0</v>
      </c>
      <c r="EB7" s="38">
        <v>0</v>
      </c>
      <c r="EC7" s="38">
        <v>0</v>
      </c>
      <c r="ED7" s="38">
        <v>5.9</v>
      </c>
      <c r="EE7" s="38">
        <v>0</v>
      </c>
      <c r="EF7" s="38">
        <v>0</v>
      </c>
      <c r="EG7" s="38">
        <v>0</v>
      </c>
      <c r="EH7" s="38">
        <v>0</v>
      </c>
      <c r="EI7" s="38">
        <v>0</v>
      </c>
      <c r="EJ7" s="38">
        <v>0.33</v>
      </c>
      <c r="EK7" s="38">
        <v>0.15</v>
      </c>
      <c r="EL7" s="38">
        <v>0.16</v>
      </c>
      <c r="EM7" s="38">
        <v>0.13</v>
      </c>
      <c r="EN7" s="38">
        <v>0.15</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2021-02-04T02:53:47Z</cp:lastPrinted>
  <dcterms:created xsi:type="dcterms:W3CDTF">2020-12-04T02:27:51Z</dcterms:created>
  <dcterms:modified xsi:type="dcterms:W3CDTF">2021-02-04T02:53:48Z</dcterms:modified>
  <cp:category/>
</cp:coreProperties>
</file>