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6"/>
  <workbookPr/>
  <mc:AlternateContent xmlns:mc="http://schemas.openxmlformats.org/markup-compatibility/2006">
    <mc:Choice Requires="x15">
      <x15ac:absPath xmlns:x15ac="http://schemas.microsoft.com/office/spreadsheetml/2010/11/ac" url="J:\上下水道部経営総務室\下水道事業\経営比較分析表\R1\"/>
    </mc:Choice>
  </mc:AlternateContent>
  <xr:revisionPtr revIDLastSave="0" documentId="13_ncr:1_{44E1C64E-FECA-42BB-9593-EDB2A3E057A1}" xr6:coauthVersionLast="36" xr6:coauthVersionMax="36" xr10:uidLastSave="{00000000-0000-0000-0000-000000000000}"/>
  <workbookProtection workbookAlgorithmName="SHA-512" workbookHashValue="0qV2OERvxUw7HntdMK/MKpFPr5BQTy+TBWFQBuJiQZat7+P3wiEk5Nsz9sm9c8noozkMEwSMJPurowXRcTDNBQ==" workbookSaltValue="dwa7okcrddadEWAQJtpnuA==" workbookSpinCount="100000" lockStructure="1"/>
  <bookViews>
    <workbookView xWindow="0" yWindow="0" windowWidth="15360" windowHeight="763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AL8" i="4" s="1"/>
  <c r="R6" i="5"/>
  <c r="Q6" i="5"/>
  <c r="W10" i="4" s="1"/>
  <c r="P6" i="5"/>
  <c r="P10" i="4" s="1"/>
  <c r="O6" i="5"/>
  <c r="I10" i="4" s="1"/>
  <c r="N6" i="5"/>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AT10" i="4"/>
  <c r="AL10" i="4"/>
  <c r="AD10" i="4"/>
  <c r="B10" i="4"/>
  <c r="I8" i="4"/>
</calcChain>
</file>

<file path=xl/sharedStrings.xml><?xml version="1.0" encoding="utf-8"?>
<sst xmlns="http://schemas.openxmlformats.org/spreadsheetml/2006/main" count="286" uniqueCount="120">
  <si>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</si>
  <si>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</si>
  <si>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</si>
  <si>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</si>
  <si>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</si>
  <si>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</si>
  <si>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</si>
  <si>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</si>
  <si>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</si>
  <si>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</si>
  <si>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</si>
  <si>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</si>
  <si>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</si>
  <si>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</si>
  <si>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</si>
  <si>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</si>
  <si>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</si>
  <si>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</si>
  <si>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</si>
  <si>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</si>
  <si>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</si>
  <si>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</si>
  <si>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</si>
  <si>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</si>
  <si>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</si>
  <si>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</si>
  <si>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</si>
  <si>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</si>
  <si>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</si>
  <si>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</si>
  <si>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</si>
  <si>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</si>
  <si>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</si>
  <si>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</si>
  <si>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</si>
  <si>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</si>
  <si>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</si>
  <si>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</si>
  <si>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</si>
  <si>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</si>
  <si>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</si>
  <si>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</si>
  <si>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</si>
  <si>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</si>
  <si>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</si>
  <si>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</si>
  <si>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</si>
  <si>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</si>
  <si>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</si>
  <si>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</si>
  <si>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</si>
  <si>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</si>
  <si>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</si>
  <si>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</si>
  <si>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</si>
  <si>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</si>
  <si>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</si>
  <si>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</si>
  <si>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</si>
  <si>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</si>
  <si>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</si>
  <si>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</si>
  <si>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</si>
  <si>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</si>
  <si>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</si>
  <si>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</si>
  <si>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</si>
  <si>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</si>
  <si>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</si>
  <si>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</si>
  <si>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</si>
  <si>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</si>
  <si>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</si>
  <si>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</si>
  <si>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</si>
  <si>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</si>
  <si>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</si>
  <si>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</si>
  <si>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</si>
  <si>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</si>
  <si>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</si>
  <si>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</si>
  <si>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</si>
  <si>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</si>
  <si>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</si>
  <si>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</si>
  <si>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</si>
  <si>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</si>
  <si>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</si>
  <si>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</si>
  <si>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</si>
  <si>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</si>
  <si>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</si>
  <si>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</si>
  <si>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</si>
  <si>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</si>
  <si>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</si>
  <si>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</si>
  <si>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名張市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</si>
  <si>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</si>
  <si>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</si>
  <si>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</si>
  <si>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</si>
  <si>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</si>
  <si>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</si>
  <si>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</si>
  <si>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</si>
  <si>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</si>
  <si>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</si>
  <si>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</si>
  <si>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</si>
  <si>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</si>
  <si>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</si>
  <si>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</si>
  <si>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</si>
  <si>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</si>
  <si>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 当市の農業集落排水事業では、最も古い地区での供用開始が平成3年となっており、管渠については耐用年数にまで経過していないことから、更新は行っていないが、耐用年数の短い処理施設の機器の更新・修繕を行っている。そのためH29年度に機能強化(対策)計画を策定しており、計画に基づき老朽化対策に取組んでいく。</t>
    <rPh sb="110" eb="112">
      <t>ネンド</t>
    </rPh>
    <rPh sb="113" eb="115">
      <t>キノウ</t>
    </rPh>
    <rPh sb="115" eb="117">
      <t>キョウカ</t>
    </rPh>
    <rPh sb="118" eb="120">
      <t>タイサク</t>
    </rPh>
    <rPh sb="121" eb="123">
      <t>ケイカク</t>
    </rPh>
    <rPh sb="124" eb="126">
      <t>サクテイ</t>
    </rPh>
    <rPh sb="131" eb="133">
      <t>ケイカク</t>
    </rPh>
    <rPh sb="134" eb="135">
      <t>モト</t>
    </rPh>
    <rPh sb="137" eb="140">
      <t>ロウキュウカ</t>
    </rPh>
    <rPh sb="140" eb="142">
      <t>タイサク</t>
    </rPh>
    <rPh sb="143" eb="145">
      <t>トリク</t>
    </rPh>
    <phoneticPr fontId="16"/>
  </si>
  <si>
    <r>
      <t>　名張市下水道整備マスタープランにおいて、農業集落排水事業11処理区の整備を位置づけており、現在全11処理区において供用を行なっている。すべての処理区において、引き続き接続率の向上に取り組むと共に、公共下水道事業と共に公営企業会計</t>
    </r>
    <r>
      <rPr>
        <sz val="11"/>
        <color rgb="FFFF0000"/>
        <rFont val="ＭＳ ゴシック"/>
        <family val="3"/>
        <charset val="128"/>
      </rPr>
      <t>導入後は</t>
    </r>
    <r>
      <rPr>
        <sz val="11"/>
        <rFont val="ＭＳ ゴシック"/>
        <family val="3"/>
        <charset val="128"/>
      </rPr>
      <t>、収益的収支比率・経費回収率の増加に向けて、下水道事業として一体的に使用料の適正化について検討を行う必要がある。</t>
    </r>
    <rPh sb="48" eb="49">
      <t>ゼン</t>
    </rPh>
    <rPh sb="99" eb="101">
      <t>コウキョウ</t>
    </rPh>
    <rPh sb="101" eb="104">
      <t>ゲスイドウ</t>
    </rPh>
    <rPh sb="104" eb="106">
      <t>ジギョウ</t>
    </rPh>
    <rPh sb="107" eb="108">
      <t>トモ</t>
    </rPh>
    <rPh sb="109" eb="111">
      <t>コウエイ</t>
    </rPh>
    <rPh sb="111" eb="113">
      <t>キギョウ</t>
    </rPh>
    <rPh sb="113" eb="115">
      <t>カイケイ</t>
    </rPh>
    <rPh sb="115" eb="118">
      <t>ドウニュウゴ</t>
    </rPh>
    <rPh sb="141" eb="144">
      <t>ゲスイドウ</t>
    </rPh>
    <rPh sb="144" eb="146">
      <t>ジギョウ</t>
    </rPh>
    <rPh sb="149" eb="152">
      <t>イッタイテキ</t>
    </rPh>
    <rPh sb="153" eb="156">
      <t>シヨウリョウ</t>
    </rPh>
    <rPh sb="157" eb="160">
      <t>テキセイカ</t>
    </rPh>
    <rPh sb="164" eb="166">
      <t>ケントウ</t>
    </rPh>
    <rPh sb="167" eb="168">
      <t>オコナ</t>
    </rPh>
    <rPh sb="169" eb="171">
      <t>ヒツヨウ</t>
    </rPh>
    <phoneticPr fontId="16"/>
  </si>
  <si>
    <t xml:space="preserve"> ①収益的収支比率について、令和元年度は打切り決算のため維持管理費が昨年度より減少したことから収益的収支比率が向上した。しかし令和2年度に未払金として計上されており、将来にわたって安定的に事業を継続していくためには他会計繰入金に過度に依存せず、自立・安定した経営基盤を築く必要があることから、使用料での収入増加が求められる。また、支出においては汚水処理費用や企業債の償還金が年々増加しているため、経営状況の健全化へ向けて、維持管理費用削減の検討並びに法的化後の公共下水道も含めた使用料単価の検討が必要である。
 ④企業債残高対事業規模比率については、H30年度に最終整備地区であった比奈知地区の整備が完了したものの、現在は機能強化対策事業をおこなっており企業債を借入れることからほとんど企業債残高は減少しないが、企業債の償還のほとんどを繰入金で賄っているため、類似団体と比べると小規模となっている。
 ⑤経費回収率については、H30年度に比奈知地区の供用開始直後は経費回収率が減少したが、R1年度には打切り決算の影響もあり増加となっている。
⑥汚水処理原価についても打切り決算により減少となっているが通常ベースの決算では261.61円と増加となっている。
 ⑦施設利用率について、当市では類似団体に比べ利用率が低くなっており、引き続き接続率向上の取り組みの他、合理的な処理区の統廃合の検討が必要である。
 ⑧水洗化率については、H28年度に水洗化率の算定方法を見直したことにより、処理区域の変更がないにもかかわらず大幅に減少している。比奈知地区の供用開始により接続人口は増加しているが、一部地区で人口の算定方法を見直したことにより処理区域内人口が増加したため接続率が減少している。健全な経営へ向けて引き続き接続率の向上に取り組みたい。
</t>
    <rPh sb="14" eb="16">
      <t>レイワ</t>
    </rPh>
    <rPh sb="16" eb="17">
      <t>ガン</t>
    </rPh>
    <rPh sb="20" eb="22">
      <t>ウチキ</t>
    </rPh>
    <rPh sb="23" eb="25">
      <t>ケッサン</t>
    </rPh>
    <rPh sb="28" eb="33">
      <t>イジカンリヒ</t>
    </rPh>
    <rPh sb="34" eb="37">
      <t>サクネンド</t>
    </rPh>
    <rPh sb="47" eb="50">
      <t>シュウエキテキ</t>
    </rPh>
    <rPh sb="50" eb="52">
      <t>シュウシ</t>
    </rPh>
    <rPh sb="52" eb="54">
      <t>ヒリツ</t>
    </rPh>
    <rPh sb="55" eb="57">
      <t>コウジョウ</t>
    </rPh>
    <rPh sb="63" eb="65">
      <t>レイワ</t>
    </rPh>
    <rPh sb="66" eb="68">
      <t>ネンド</t>
    </rPh>
    <rPh sb="69" eb="72">
      <t>ミバライキン</t>
    </rPh>
    <rPh sb="75" eb="77">
      <t>ケイジョウ</t>
    </rPh>
    <rPh sb="83" eb="85">
      <t>ショウライ</t>
    </rPh>
    <rPh sb="90" eb="93">
      <t>アンテイテキ</t>
    </rPh>
    <rPh sb="94" eb="96">
      <t>ジギョウ</t>
    </rPh>
    <rPh sb="97" eb="99">
      <t>ケイゾク</t>
    </rPh>
    <rPh sb="107" eb="108">
      <t>タ</t>
    </rPh>
    <rPh sb="108" eb="110">
      <t>カイケイ</t>
    </rPh>
    <rPh sb="110" eb="112">
      <t>クリイレ</t>
    </rPh>
    <rPh sb="112" eb="113">
      <t>キン</t>
    </rPh>
    <rPh sb="114" eb="116">
      <t>カド</t>
    </rPh>
    <rPh sb="117" eb="119">
      <t>イゾン</t>
    </rPh>
    <rPh sb="122" eb="124">
      <t>ジリツ</t>
    </rPh>
    <rPh sb="125" eb="127">
      <t>アンテイ</t>
    </rPh>
    <rPh sb="129" eb="131">
      <t>ケイエイ</t>
    </rPh>
    <rPh sb="131" eb="133">
      <t>キバン</t>
    </rPh>
    <rPh sb="134" eb="135">
      <t>キズ</t>
    </rPh>
    <rPh sb="136" eb="138">
      <t>ヒツヨウ</t>
    </rPh>
    <rPh sb="185" eb="186">
      <t>キン</t>
    </rPh>
    <rPh sb="225" eb="228">
      <t>ホウテキカ</t>
    </rPh>
    <rPh sb="228" eb="229">
      <t>ゴ</t>
    </rPh>
    <rPh sb="278" eb="280">
      <t>ネンド</t>
    </rPh>
    <rPh sb="281" eb="283">
      <t>サイシュウ</t>
    </rPh>
    <rPh sb="283" eb="285">
      <t>セイビ</t>
    </rPh>
    <rPh sb="285" eb="287">
      <t>チク</t>
    </rPh>
    <rPh sb="297" eb="299">
      <t>セイビ</t>
    </rPh>
    <rPh sb="300" eb="302">
      <t>カンリョウ</t>
    </rPh>
    <rPh sb="308" eb="310">
      <t>ゲンザイ</t>
    </rPh>
    <rPh sb="311" eb="315">
      <t>キノウキョウカ</t>
    </rPh>
    <rPh sb="315" eb="319">
      <t>タイサクジギョウ</t>
    </rPh>
    <rPh sb="416" eb="418">
      <t>ネンド</t>
    </rPh>
    <rPh sb="419" eb="424">
      <t>ヒナチチク</t>
    </rPh>
    <rPh sb="425" eb="429">
      <t>キョウヨウカイシ</t>
    </rPh>
    <rPh sb="429" eb="431">
      <t>チョクゴ</t>
    </rPh>
    <rPh sb="432" eb="437">
      <t>ケイヒカイシュウリツ</t>
    </rPh>
    <rPh sb="438" eb="440">
      <t>ゲンショウ</t>
    </rPh>
    <rPh sb="446" eb="448">
      <t>ネンド</t>
    </rPh>
    <rPh sb="450" eb="452">
      <t>ウチキ</t>
    </rPh>
    <rPh sb="453" eb="455">
      <t>ケッサン</t>
    </rPh>
    <rPh sb="456" eb="458">
      <t>エイキョウ</t>
    </rPh>
    <rPh sb="461" eb="463">
      <t>ゾウカ</t>
    </rPh>
    <rPh sb="472" eb="478">
      <t>オスイショリゲンカ</t>
    </rPh>
    <rPh sb="483" eb="485">
      <t>ウチキ</t>
    </rPh>
    <rPh sb="486" eb="488">
      <t>ケッサン</t>
    </rPh>
    <rPh sb="491" eb="493">
      <t>ゲンショウ</t>
    </rPh>
    <rPh sb="500" eb="502">
      <t>ツウジョウ</t>
    </rPh>
    <rPh sb="506" eb="508">
      <t>ケッサン</t>
    </rPh>
    <rPh sb="516" eb="517">
      <t>エン</t>
    </rPh>
    <rPh sb="518" eb="520">
      <t>ゾウカ</t>
    </rPh>
    <rPh sb="580" eb="583">
      <t>ゴウリテキ</t>
    </rPh>
    <rPh sb="584" eb="586">
      <t>ショリ</t>
    </rPh>
    <rPh sb="586" eb="587">
      <t>ク</t>
    </rPh>
    <rPh sb="606" eb="607">
      <t>カ</t>
    </rPh>
    <rPh sb="640" eb="642">
      <t>ショリ</t>
    </rPh>
    <rPh sb="642" eb="644">
      <t>クイキ</t>
    </rPh>
    <rPh sb="645" eb="647">
      <t>ヘンコウ</t>
    </rPh>
    <rPh sb="657" eb="659">
      <t>オオハバ</t>
    </rPh>
    <rPh sb="660" eb="662">
      <t>ゲンショウ</t>
    </rPh>
    <rPh sb="667" eb="672">
      <t>ヒナチチク</t>
    </rPh>
    <rPh sb="673" eb="677">
      <t>キョウヨウカイシ</t>
    </rPh>
    <rPh sb="680" eb="684">
      <t>セツゾクジンコウ</t>
    </rPh>
    <rPh sb="685" eb="687">
      <t>ゾウカ</t>
    </rPh>
    <rPh sb="693" eb="695">
      <t>イチブ</t>
    </rPh>
    <rPh sb="695" eb="697">
      <t>チク</t>
    </rPh>
    <rPh sb="698" eb="700">
      <t>ジンコウ</t>
    </rPh>
    <rPh sb="701" eb="705">
      <t>サンテイホウホウ</t>
    </rPh>
    <rPh sb="706" eb="708">
      <t>ミナオ</t>
    </rPh>
    <rPh sb="715" eb="720">
      <t>ショリクイキナイ</t>
    </rPh>
    <rPh sb="720" eb="722">
      <t>ジンコウ</t>
    </rPh>
    <rPh sb="723" eb="725">
      <t>ゾウカ</t>
    </rPh>
    <rPh sb="729" eb="732">
      <t>セツゾクリツ</t>
    </rPh>
    <rPh sb="733" eb="735">
      <t>ゲンショウ</t>
    </rPh>
    <phoneticPr fontId="16"/>
  </si>
  <si>
    <t>　名張市下水道整備マスタープランにおいて、農業集落排水事業11処理区の整備を位置づけており、現在全11処理区において供用を行なっている。すべての処理区において、引き続き接続率の向上に取り組むと共に、公共下水道事業と共に公営企業会計導入後は、収益的収支比率・経費回収率の増加に向けて、下水道事業として一体的に使用料の適正化について検討を行う必要がある。</t>
    <rPh sb="48" eb="49">
      <t>ゼン</t>
    </rPh>
    <rPh sb="99" eb="101">
      <t>コウキョウ</t>
    </rPh>
    <rPh sb="101" eb="104">
      <t>ゲスイドウ</t>
    </rPh>
    <rPh sb="104" eb="106">
      <t>ジギョウ</t>
    </rPh>
    <rPh sb="107" eb="108">
      <t>トモ</t>
    </rPh>
    <rPh sb="109" eb="111">
      <t>コウエイ</t>
    </rPh>
    <rPh sb="111" eb="113">
      <t>キギョウ</t>
    </rPh>
    <rPh sb="113" eb="115">
      <t>カイケイ</t>
    </rPh>
    <rPh sb="115" eb="118">
      <t>ドウニュウゴ</t>
    </rPh>
    <rPh sb="141" eb="144">
      <t>ゲスイドウ</t>
    </rPh>
    <rPh sb="144" eb="146">
      <t>ジギョウ</t>
    </rPh>
    <rPh sb="149" eb="152">
      <t>イッタイテキ</t>
    </rPh>
    <rPh sb="153" eb="156">
      <t>シヨウリョウ</t>
    </rPh>
    <rPh sb="157" eb="160">
      <t>テキセイカ</t>
    </rPh>
    <rPh sb="164" eb="166">
      <t>ケントウ</t>
    </rPh>
    <rPh sb="167" eb="168">
      <t>オコナ</t>
    </rPh>
    <rPh sb="169" eb="171">
      <t>ヒツヨウ</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</si>
</sst>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9.5"/>
      <name val="ＭＳ ゴシック"/>
      <family val="3"/>
      <charset val="128"/>
    </font>
    <font>
      <sz val="6"/>
      <name val="游ゴシック"/>
      <family val="2"/>
      <charset val="128"/>
      <scheme val="minor"/>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7" fillId="0" borderId="6" xfId="2" applyFont="1" applyBorder="1" applyAlignment="1" applyProtection="1">
      <alignment horizontal="left" vertical="top" wrapText="1"/>
      <protection locked="0"/>
    </xf>
    <xf numFmtId="0" fontId="17" fillId="0" borderId="0" xfId="2" applyFont="1" applyBorder="1" applyAlignment="1" applyProtection="1">
      <alignment horizontal="left" vertical="top" wrapText="1"/>
      <protection locked="0"/>
    </xf>
    <xf numFmtId="0" fontId="17" fillId="0" borderId="7" xfId="2" applyFont="1" applyBorder="1" applyAlignment="1" applyProtection="1">
      <alignment horizontal="left" vertical="top" wrapText="1"/>
      <protection locked="0"/>
    </xf>
    <xf numFmtId="0" fontId="17" fillId="0" borderId="8" xfId="2" applyFont="1" applyBorder="1" applyAlignment="1" applyProtection="1">
      <alignment horizontal="left" vertical="top" wrapText="1"/>
      <protection locked="0"/>
    </xf>
    <xf numFmtId="0" fontId="17" fillId="0" borderId="1" xfId="2" applyFont="1" applyBorder="1" applyAlignment="1" applyProtection="1">
      <alignment horizontal="left" vertical="top" wrapText="1"/>
      <protection locked="0"/>
    </xf>
    <xf numFmtId="0" fontId="17" fillId="0" borderId="9" xfId="2"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2" applyFont="1" applyBorder="1" applyAlignment="1" applyProtection="1">
      <alignment horizontal="left" vertical="top" wrapText="1"/>
      <protection locked="0"/>
    </xf>
    <xf numFmtId="0" fontId="15" fillId="0" borderId="0" xfId="2" applyFont="1" applyBorder="1" applyAlignment="1" applyProtection="1">
      <alignment horizontal="left" vertical="top" wrapText="1"/>
      <protection locked="0"/>
    </xf>
    <xf numFmtId="0" fontId="15" fillId="0" borderId="7" xfId="2" applyFont="1" applyBorder="1" applyAlignment="1" applyProtection="1">
      <alignment horizontal="left" vertical="top" wrapText="1"/>
      <protection locked="0"/>
    </xf>
    <xf numFmtId="0" fontId="15" fillId="0" borderId="8" xfId="2" applyFont="1" applyBorder="1" applyAlignment="1" applyProtection="1">
      <alignment horizontal="left" vertical="top" wrapText="1"/>
      <protection locked="0"/>
    </xf>
    <xf numFmtId="0" fontId="15" fillId="0" borderId="1" xfId="2" applyFont="1" applyBorder="1" applyAlignment="1" applyProtection="1">
      <alignment horizontal="left" vertical="top" wrapText="1"/>
      <protection locked="0"/>
    </xf>
    <xf numFmtId="0" fontId="15" fillId="0" borderId="9" xfId="2"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xr:uid="{5412280B-111E-48B4-B1BB-443E27FABAB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7C4-48DF-9F25-E103D303A327}"/>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2.0499999999999998</c:v>
                </c:pt>
                <c:pt idx="2">
                  <c:v>0.01</c:v>
                </c:pt>
                <c:pt idx="3">
                  <c:v>0.01</c:v>
                </c:pt>
                <c:pt idx="4">
                  <c:v>0.02</c:v>
                </c:pt>
              </c:numCache>
            </c:numRef>
          </c:val>
          <c:smooth val="0"/>
          <c:extLst>
            <c:ext xmlns:c16="http://schemas.microsoft.com/office/drawing/2014/chart" uri="{C3380CC4-5D6E-409C-BE32-E72D297353CC}">
              <c16:uniqueId val="{00000001-17C4-48DF-9F25-E103D303A327}"/>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84.1</c:v>
                </c:pt>
                <c:pt idx="1">
                  <c:v>85.29</c:v>
                </c:pt>
                <c:pt idx="2">
                  <c:v>84.77</c:v>
                </c:pt>
                <c:pt idx="3">
                  <c:v>86.1</c:v>
                </c:pt>
                <c:pt idx="4">
                  <c:v>89.5</c:v>
                </c:pt>
              </c:numCache>
            </c:numRef>
          </c:val>
          <c:extLst>
            <c:ext xmlns:c16="http://schemas.microsoft.com/office/drawing/2014/chart" uri="{C3380CC4-5D6E-409C-BE32-E72D297353CC}">
              <c16:uniqueId val="{00000000-F197-465C-9931-9968D3EA66A6}"/>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197-465C-9931-9968D3EA66A6}"/>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112-41F2-BEC9-3939EFF43D75}"/>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112-41F2-BEC9-3939EFF43D75}"/>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46D-4702-A35C-AB3D84475D57}"/>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46D-4702-A35C-AB3D84475D57}"/>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2EE-4E53-93D5-E41D7C341A0F}"/>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2EE-4E53-93D5-E41D7C341A0F}"/>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9C5-4AE2-A175-81DF479E23CB}"/>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9C5-4AE2-A175-81DF479E23CB}"/>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458.93</c:v>
                </c:pt>
                <c:pt idx="1">
                  <c:v>142.22999999999999</c:v>
                </c:pt>
                <c:pt idx="2">
                  <c:v>2.12</c:v>
                </c:pt>
                <c:pt idx="3">
                  <c:v>129.27000000000001</c:v>
                </c:pt>
                <c:pt idx="4">
                  <c:v>241.02</c:v>
                </c:pt>
              </c:numCache>
            </c:numRef>
          </c:val>
          <c:extLst>
            <c:ext xmlns:c16="http://schemas.microsoft.com/office/drawing/2014/chart" uri="{C3380CC4-5D6E-409C-BE32-E72D297353CC}">
              <c16:uniqueId val="{00000000-C269-4B6B-85E0-D4CF575887AA}"/>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1081.8</c:v>
                </c:pt>
                <c:pt idx="1">
                  <c:v>974.93</c:v>
                </c:pt>
                <c:pt idx="2">
                  <c:v>855.8</c:v>
                </c:pt>
                <c:pt idx="3">
                  <c:v>789.46</c:v>
                </c:pt>
                <c:pt idx="4">
                  <c:v>826.83</c:v>
                </c:pt>
              </c:numCache>
            </c:numRef>
          </c:val>
          <c:smooth val="0"/>
          <c:extLst>
            <c:ext xmlns:c16="http://schemas.microsoft.com/office/drawing/2014/chart" uri="{C3380CC4-5D6E-409C-BE32-E72D297353CC}">
              <c16:uniqueId val="{00000001-C269-4B6B-85E0-D4CF575887AA}"/>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62.27</c:v>
                </c:pt>
                <c:pt idx="1">
                  <c:v>74.25</c:v>
                </c:pt>
                <c:pt idx="2">
                  <c:v>78.12</c:v>
                </c:pt>
                <c:pt idx="3">
                  <c:v>72.69</c:v>
                </c:pt>
                <c:pt idx="4">
                  <c:v>73.59</c:v>
                </c:pt>
              </c:numCache>
            </c:numRef>
          </c:val>
          <c:extLst>
            <c:ext xmlns:c16="http://schemas.microsoft.com/office/drawing/2014/chart" uri="{C3380CC4-5D6E-409C-BE32-E72D297353CC}">
              <c16:uniqueId val="{00000000-96E7-4A2C-8C5E-8F41DE803CFC}"/>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52.19</c:v>
                </c:pt>
                <c:pt idx="1">
                  <c:v>55.32</c:v>
                </c:pt>
                <c:pt idx="2">
                  <c:v>59.8</c:v>
                </c:pt>
                <c:pt idx="3">
                  <c:v>57.77</c:v>
                </c:pt>
                <c:pt idx="4">
                  <c:v>57.31</c:v>
                </c:pt>
              </c:numCache>
            </c:numRef>
          </c:val>
          <c:smooth val="0"/>
          <c:extLst>
            <c:ext xmlns:c16="http://schemas.microsoft.com/office/drawing/2014/chart" uri="{C3380CC4-5D6E-409C-BE32-E72D297353CC}">
              <c16:uniqueId val="{00000001-96E7-4A2C-8C5E-8F41DE803CFC}"/>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297.02</c:v>
                </c:pt>
                <c:pt idx="1">
                  <c:v>249.56</c:v>
                </c:pt>
                <c:pt idx="2">
                  <c:v>237.63</c:v>
                </c:pt>
                <c:pt idx="3">
                  <c:v>255.54</c:v>
                </c:pt>
                <c:pt idx="4">
                  <c:v>231.97</c:v>
                </c:pt>
              </c:numCache>
            </c:numRef>
          </c:val>
          <c:extLst>
            <c:ext xmlns:c16="http://schemas.microsoft.com/office/drawing/2014/chart" uri="{C3380CC4-5D6E-409C-BE32-E72D297353CC}">
              <c16:uniqueId val="{00000000-0A87-4A0C-93B6-32886F9160A3}"/>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296.14</c:v>
                </c:pt>
                <c:pt idx="1">
                  <c:v>283.17</c:v>
                </c:pt>
                <c:pt idx="2">
                  <c:v>263.76</c:v>
                </c:pt>
                <c:pt idx="3">
                  <c:v>274.35000000000002</c:v>
                </c:pt>
                <c:pt idx="4">
                  <c:v>273.52</c:v>
                </c:pt>
              </c:numCache>
            </c:numRef>
          </c:val>
          <c:smooth val="0"/>
          <c:extLst>
            <c:ext xmlns:c16="http://schemas.microsoft.com/office/drawing/2014/chart" uri="{C3380CC4-5D6E-409C-BE32-E72D297353CC}">
              <c16:uniqueId val="{00000001-0A87-4A0C-93B6-32886F9160A3}"/>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50.19</c:v>
                </c:pt>
                <c:pt idx="1">
                  <c:v>49.39</c:v>
                </c:pt>
                <c:pt idx="2">
                  <c:v>48.34</c:v>
                </c:pt>
                <c:pt idx="3">
                  <c:v>42.51</c:v>
                </c:pt>
                <c:pt idx="4">
                  <c:v>43.76</c:v>
                </c:pt>
              </c:numCache>
            </c:numRef>
          </c:val>
          <c:extLst>
            <c:ext xmlns:c16="http://schemas.microsoft.com/office/drawing/2014/chart" uri="{C3380CC4-5D6E-409C-BE32-E72D297353CC}">
              <c16:uniqueId val="{00000000-A750-4B12-A8C2-C4148B43F6BE}"/>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52.31</c:v>
                </c:pt>
                <c:pt idx="1">
                  <c:v>60.65</c:v>
                </c:pt>
                <c:pt idx="2">
                  <c:v>51.75</c:v>
                </c:pt>
                <c:pt idx="3">
                  <c:v>50.68</c:v>
                </c:pt>
                <c:pt idx="4">
                  <c:v>50.14</c:v>
                </c:pt>
              </c:numCache>
            </c:numRef>
          </c:val>
          <c:smooth val="0"/>
          <c:extLst>
            <c:ext xmlns:c16="http://schemas.microsoft.com/office/drawing/2014/chart" uri="{C3380CC4-5D6E-409C-BE32-E72D297353CC}">
              <c16:uniqueId val="{00000001-A750-4B12-A8C2-C4148B43F6BE}"/>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85.38</c:v>
                </c:pt>
                <c:pt idx="1">
                  <c:v>69.47</c:v>
                </c:pt>
                <c:pt idx="2">
                  <c:v>70.41</c:v>
                </c:pt>
                <c:pt idx="3">
                  <c:v>65.510000000000005</c:v>
                </c:pt>
                <c:pt idx="4">
                  <c:v>63.77</c:v>
                </c:pt>
              </c:numCache>
            </c:numRef>
          </c:val>
          <c:extLst>
            <c:ext xmlns:c16="http://schemas.microsoft.com/office/drawing/2014/chart" uri="{C3380CC4-5D6E-409C-BE32-E72D297353CC}">
              <c16:uniqueId val="{00000000-72ED-4B48-BEC2-4131D1CE169C}"/>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84.32</c:v>
                </c:pt>
                <c:pt idx="1">
                  <c:v>84.58</c:v>
                </c:pt>
                <c:pt idx="2">
                  <c:v>84.84</c:v>
                </c:pt>
                <c:pt idx="3">
                  <c:v>84.86</c:v>
                </c:pt>
                <c:pt idx="4">
                  <c:v>84.98</c:v>
                </c:pt>
              </c:numCache>
            </c:numRef>
          </c:val>
          <c:smooth val="0"/>
          <c:extLst>
            <c:ext xmlns:c16="http://schemas.microsoft.com/office/drawing/2014/chart" uri="{C3380CC4-5D6E-409C-BE32-E72D297353CC}">
              <c16:uniqueId val="{00000001-72ED-4B48-BEC2-4131D1CE169C}"/>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G63"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1" t="str">
        <f>データ!H6</f>
        <v>三重県　名張市</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3"/>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8" t="str">
        <f>データ!I6</f>
        <v>法非適用</v>
      </c>
      <c r="C8" s="78"/>
      <c r="D8" s="78"/>
      <c r="E8" s="78"/>
      <c r="F8" s="78"/>
      <c r="G8" s="78"/>
      <c r="H8" s="78"/>
      <c r="I8" s="78" t="str">
        <f>データ!J6</f>
        <v>下水道事業</v>
      </c>
      <c r="J8" s="78"/>
      <c r="K8" s="78"/>
      <c r="L8" s="78"/>
      <c r="M8" s="78"/>
      <c r="N8" s="78"/>
      <c r="O8" s="78"/>
      <c r="P8" s="78" t="str">
        <f>データ!K6</f>
        <v>農業集落排水</v>
      </c>
      <c r="Q8" s="78"/>
      <c r="R8" s="78"/>
      <c r="S8" s="78"/>
      <c r="T8" s="78"/>
      <c r="U8" s="78"/>
      <c r="V8" s="78"/>
      <c r="W8" s="78" t="str">
        <f>データ!L6</f>
        <v>F2</v>
      </c>
      <c r="X8" s="78"/>
      <c r="Y8" s="78"/>
      <c r="Z8" s="78"/>
      <c r="AA8" s="78"/>
      <c r="AB8" s="78"/>
      <c r="AC8" s="78"/>
      <c r="AD8" s="79" t="str">
        <f>データ!$M$6</f>
        <v>非設置</v>
      </c>
      <c r="AE8" s="79"/>
      <c r="AF8" s="79"/>
      <c r="AG8" s="79"/>
      <c r="AH8" s="79"/>
      <c r="AI8" s="79"/>
      <c r="AJ8" s="79"/>
      <c r="AK8" s="3"/>
      <c r="AL8" s="75">
        <f>データ!S6</f>
        <v>78398</v>
      </c>
      <c r="AM8" s="75"/>
      <c r="AN8" s="75"/>
      <c r="AO8" s="75"/>
      <c r="AP8" s="75"/>
      <c r="AQ8" s="75"/>
      <c r="AR8" s="75"/>
      <c r="AS8" s="75"/>
      <c r="AT8" s="74">
        <f>データ!T6</f>
        <v>129.77000000000001</v>
      </c>
      <c r="AU8" s="74"/>
      <c r="AV8" s="74"/>
      <c r="AW8" s="74"/>
      <c r="AX8" s="74"/>
      <c r="AY8" s="74"/>
      <c r="AZ8" s="74"/>
      <c r="BA8" s="74"/>
      <c r="BB8" s="74">
        <f>データ!U6</f>
        <v>604.13</v>
      </c>
      <c r="BC8" s="74"/>
      <c r="BD8" s="74"/>
      <c r="BE8" s="74"/>
      <c r="BF8" s="74"/>
      <c r="BG8" s="74"/>
      <c r="BH8" s="74"/>
      <c r="BI8" s="74"/>
      <c r="BJ8" s="3"/>
      <c r="BK8" s="3"/>
      <c r="BL8" s="76" t="s">
        <v>10</v>
      </c>
      <c r="BM8" s="77"/>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71" t="s">
        <v>16</v>
      </c>
      <c r="AE9" s="71"/>
      <c r="AF9" s="71"/>
      <c r="AG9" s="71"/>
      <c r="AH9" s="71"/>
      <c r="AI9" s="71"/>
      <c r="AJ9" s="71"/>
      <c r="AK9" s="3"/>
      <c r="AL9" s="71" t="s">
        <v>17</v>
      </c>
      <c r="AM9" s="71"/>
      <c r="AN9" s="71"/>
      <c r="AO9" s="71"/>
      <c r="AP9" s="71"/>
      <c r="AQ9" s="71"/>
      <c r="AR9" s="71"/>
      <c r="AS9" s="71"/>
      <c r="AT9" s="71" t="s">
        <v>18</v>
      </c>
      <c r="AU9" s="71"/>
      <c r="AV9" s="71"/>
      <c r="AW9" s="71"/>
      <c r="AX9" s="71"/>
      <c r="AY9" s="71"/>
      <c r="AZ9" s="71"/>
      <c r="BA9" s="71"/>
      <c r="BB9" s="71" t="s">
        <v>19</v>
      </c>
      <c r="BC9" s="71"/>
      <c r="BD9" s="71"/>
      <c r="BE9" s="71"/>
      <c r="BF9" s="71"/>
      <c r="BG9" s="71"/>
      <c r="BH9" s="71"/>
      <c r="BI9" s="71"/>
      <c r="BJ9" s="3"/>
      <c r="BK9" s="3"/>
      <c r="BL9" s="72" t="s">
        <v>20</v>
      </c>
      <c r="BM9" s="73"/>
      <c r="BN9" s="10" t="s">
        <v>21</v>
      </c>
      <c r="BO9" s="11"/>
      <c r="BP9" s="11"/>
      <c r="BQ9" s="11"/>
      <c r="BR9" s="11"/>
      <c r="BS9" s="11"/>
      <c r="BT9" s="11"/>
      <c r="BU9" s="11"/>
      <c r="BV9" s="11"/>
      <c r="BW9" s="11"/>
      <c r="BX9" s="11"/>
      <c r="BY9" s="12"/>
    </row>
    <row r="10" spans="1:78" ht="18.75" customHeight="1" x14ac:dyDescent="0.15">
      <c r="A10" s="2"/>
      <c r="B10" s="74" t="str">
        <f>データ!N6</f>
        <v>-</v>
      </c>
      <c r="C10" s="74"/>
      <c r="D10" s="74"/>
      <c r="E10" s="74"/>
      <c r="F10" s="74"/>
      <c r="G10" s="74"/>
      <c r="H10" s="74"/>
      <c r="I10" s="74" t="str">
        <f>データ!O6</f>
        <v>該当数値なし</v>
      </c>
      <c r="J10" s="74"/>
      <c r="K10" s="74"/>
      <c r="L10" s="74"/>
      <c r="M10" s="74"/>
      <c r="N10" s="74"/>
      <c r="O10" s="74"/>
      <c r="P10" s="74">
        <f>データ!P6</f>
        <v>12.55</v>
      </c>
      <c r="Q10" s="74"/>
      <c r="R10" s="74"/>
      <c r="S10" s="74"/>
      <c r="T10" s="74"/>
      <c r="U10" s="74"/>
      <c r="V10" s="74"/>
      <c r="W10" s="74">
        <f>データ!Q6</f>
        <v>100</v>
      </c>
      <c r="X10" s="74"/>
      <c r="Y10" s="74"/>
      <c r="Z10" s="74"/>
      <c r="AA10" s="74"/>
      <c r="AB10" s="74"/>
      <c r="AC10" s="74"/>
      <c r="AD10" s="75">
        <f>データ!R6</f>
        <v>3344</v>
      </c>
      <c r="AE10" s="75"/>
      <c r="AF10" s="75"/>
      <c r="AG10" s="75"/>
      <c r="AH10" s="75"/>
      <c r="AI10" s="75"/>
      <c r="AJ10" s="75"/>
      <c r="AK10" s="2"/>
      <c r="AL10" s="75">
        <f>データ!V6</f>
        <v>9779</v>
      </c>
      <c r="AM10" s="75"/>
      <c r="AN10" s="75"/>
      <c r="AO10" s="75"/>
      <c r="AP10" s="75"/>
      <c r="AQ10" s="75"/>
      <c r="AR10" s="75"/>
      <c r="AS10" s="75"/>
      <c r="AT10" s="74">
        <f>データ!W6</f>
        <v>5.48</v>
      </c>
      <c r="AU10" s="74"/>
      <c r="AV10" s="74"/>
      <c r="AW10" s="74"/>
      <c r="AX10" s="74"/>
      <c r="AY10" s="74"/>
      <c r="AZ10" s="74"/>
      <c r="BA10" s="74"/>
      <c r="BB10" s="74">
        <f>データ!X6</f>
        <v>1784.49</v>
      </c>
      <c r="BC10" s="74"/>
      <c r="BD10" s="74"/>
      <c r="BE10" s="74"/>
      <c r="BF10" s="74"/>
      <c r="BG10" s="74"/>
      <c r="BH10" s="74"/>
      <c r="BI10" s="74"/>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5" t="s">
        <v>118</v>
      </c>
      <c r="BM16" s="66"/>
      <c r="BN16" s="66"/>
      <c r="BO16" s="66"/>
      <c r="BP16" s="66"/>
      <c r="BQ16" s="66"/>
      <c r="BR16" s="66"/>
      <c r="BS16" s="66"/>
      <c r="BT16" s="66"/>
      <c r="BU16" s="66"/>
      <c r="BV16" s="66"/>
      <c r="BW16" s="66"/>
      <c r="BX16" s="66"/>
      <c r="BY16" s="66"/>
      <c r="BZ16" s="67"/>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5"/>
      <c r="BM17" s="66"/>
      <c r="BN17" s="66"/>
      <c r="BO17" s="66"/>
      <c r="BP17" s="66"/>
      <c r="BQ17" s="66"/>
      <c r="BR17" s="66"/>
      <c r="BS17" s="66"/>
      <c r="BT17" s="66"/>
      <c r="BU17" s="66"/>
      <c r="BV17" s="66"/>
      <c r="BW17" s="66"/>
      <c r="BX17" s="66"/>
      <c r="BY17" s="66"/>
      <c r="BZ17" s="67"/>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5"/>
      <c r="BM18" s="66"/>
      <c r="BN18" s="66"/>
      <c r="BO18" s="66"/>
      <c r="BP18" s="66"/>
      <c r="BQ18" s="66"/>
      <c r="BR18" s="66"/>
      <c r="BS18" s="66"/>
      <c r="BT18" s="66"/>
      <c r="BU18" s="66"/>
      <c r="BV18" s="66"/>
      <c r="BW18" s="66"/>
      <c r="BX18" s="66"/>
      <c r="BY18" s="66"/>
      <c r="BZ18" s="67"/>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5"/>
      <c r="BM19" s="66"/>
      <c r="BN19" s="66"/>
      <c r="BO19" s="66"/>
      <c r="BP19" s="66"/>
      <c r="BQ19" s="66"/>
      <c r="BR19" s="66"/>
      <c r="BS19" s="66"/>
      <c r="BT19" s="66"/>
      <c r="BU19" s="66"/>
      <c r="BV19" s="66"/>
      <c r="BW19" s="66"/>
      <c r="BX19" s="66"/>
      <c r="BY19" s="66"/>
      <c r="BZ19" s="67"/>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5"/>
      <c r="BM20" s="66"/>
      <c r="BN20" s="66"/>
      <c r="BO20" s="66"/>
      <c r="BP20" s="66"/>
      <c r="BQ20" s="66"/>
      <c r="BR20" s="66"/>
      <c r="BS20" s="66"/>
      <c r="BT20" s="66"/>
      <c r="BU20" s="66"/>
      <c r="BV20" s="66"/>
      <c r="BW20" s="66"/>
      <c r="BX20" s="66"/>
      <c r="BY20" s="66"/>
      <c r="BZ20" s="67"/>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5"/>
      <c r="BM21" s="66"/>
      <c r="BN21" s="66"/>
      <c r="BO21" s="66"/>
      <c r="BP21" s="66"/>
      <c r="BQ21" s="66"/>
      <c r="BR21" s="66"/>
      <c r="BS21" s="66"/>
      <c r="BT21" s="66"/>
      <c r="BU21" s="66"/>
      <c r="BV21" s="66"/>
      <c r="BW21" s="66"/>
      <c r="BX21" s="66"/>
      <c r="BY21" s="66"/>
      <c r="BZ21" s="67"/>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5"/>
      <c r="BM22" s="66"/>
      <c r="BN22" s="66"/>
      <c r="BO22" s="66"/>
      <c r="BP22" s="66"/>
      <c r="BQ22" s="66"/>
      <c r="BR22" s="66"/>
      <c r="BS22" s="66"/>
      <c r="BT22" s="66"/>
      <c r="BU22" s="66"/>
      <c r="BV22" s="66"/>
      <c r="BW22" s="66"/>
      <c r="BX22" s="66"/>
      <c r="BY22" s="66"/>
      <c r="BZ22" s="67"/>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5"/>
      <c r="BM23" s="66"/>
      <c r="BN23" s="66"/>
      <c r="BO23" s="66"/>
      <c r="BP23" s="66"/>
      <c r="BQ23" s="66"/>
      <c r="BR23" s="66"/>
      <c r="BS23" s="66"/>
      <c r="BT23" s="66"/>
      <c r="BU23" s="66"/>
      <c r="BV23" s="66"/>
      <c r="BW23" s="66"/>
      <c r="BX23" s="66"/>
      <c r="BY23" s="66"/>
      <c r="BZ23" s="67"/>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5"/>
      <c r="BM24" s="66"/>
      <c r="BN24" s="66"/>
      <c r="BO24" s="66"/>
      <c r="BP24" s="66"/>
      <c r="BQ24" s="66"/>
      <c r="BR24" s="66"/>
      <c r="BS24" s="66"/>
      <c r="BT24" s="66"/>
      <c r="BU24" s="66"/>
      <c r="BV24" s="66"/>
      <c r="BW24" s="66"/>
      <c r="BX24" s="66"/>
      <c r="BY24" s="66"/>
      <c r="BZ24" s="67"/>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5"/>
      <c r="BM25" s="66"/>
      <c r="BN25" s="66"/>
      <c r="BO25" s="66"/>
      <c r="BP25" s="66"/>
      <c r="BQ25" s="66"/>
      <c r="BR25" s="66"/>
      <c r="BS25" s="66"/>
      <c r="BT25" s="66"/>
      <c r="BU25" s="66"/>
      <c r="BV25" s="66"/>
      <c r="BW25" s="66"/>
      <c r="BX25" s="66"/>
      <c r="BY25" s="66"/>
      <c r="BZ25" s="67"/>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5"/>
      <c r="BM26" s="66"/>
      <c r="BN26" s="66"/>
      <c r="BO26" s="66"/>
      <c r="BP26" s="66"/>
      <c r="BQ26" s="66"/>
      <c r="BR26" s="66"/>
      <c r="BS26" s="66"/>
      <c r="BT26" s="66"/>
      <c r="BU26" s="66"/>
      <c r="BV26" s="66"/>
      <c r="BW26" s="66"/>
      <c r="BX26" s="66"/>
      <c r="BY26" s="66"/>
      <c r="BZ26" s="67"/>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5"/>
      <c r="BM27" s="66"/>
      <c r="BN27" s="66"/>
      <c r="BO27" s="66"/>
      <c r="BP27" s="66"/>
      <c r="BQ27" s="66"/>
      <c r="BR27" s="66"/>
      <c r="BS27" s="66"/>
      <c r="BT27" s="66"/>
      <c r="BU27" s="66"/>
      <c r="BV27" s="66"/>
      <c r="BW27" s="66"/>
      <c r="BX27" s="66"/>
      <c r="BY27" s="66"/>
      <c r="BZ27" s="67"/>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5"/>
      <c r="BM28" s="66"/>
      <c r="BN28" s="66"/>
      <c r="BO28" s="66"/>
      <c r="BP28" s="66"/>
      <c r="BQ28" s="66"/>
      <c r="BR28" s="66"/>
      <c r="BS28" s="66"/>
      <c r="BT28" s="66"/>
      <c r="BU28" s="66"/>
      <c r="BV28" s="66"/>
      <c r="BW28" s="66"/>
      <c r="BX28" s="66"/>
      <c r="BY28" s="66"/>
      <c r="BZ28" s="67"/>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5"/>
      <c r="BM29" s="66"/>
      <c r="BN29" s="66"/>
      <c r="BO29" s="66"/>
      <c r="BP29" s="66"/>
      <c r="BQ29" s="66"/>
      <c r="BR29" s="66"/>
      <c r="BS29" s="66"/>
      <c r="BT29" s="66"/>
      <c r="BU29" s="66"/>
      <c r="BV29" s="66"/>
      <c r="BW29" s="66"/>
      <c r="BX29" s="66"/>
      <c r="BY29" s="66"/>
      <c r="BZ29" s="67"/>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5"/>
      <c r="BM30" s="66"/>
      <c r="BN30" s="66"/>
      <c r="BO30" s="66"/>
      <c r="BP30" s="66"/>
      <c r="BQ30" s="66"/>
      <c r="BR30" s="66"/>
      <c r="BS30" s="66"/>
      <c r="BT30" s="66"/>
      <c r="BU30" s="66"/>
      <c r="BV30" s="66"/>
      <c r="BW30" s="66"/>
      <c r="BX30" s="66"/>
      <c r="BY30" s="66"/>
      <c r="BZ30" s="67"/>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5"/>
      <c r="BM31" s="66"/>
      <c r="BN31" s="66"/>
      <c r="BO31" s="66"/>
      <c r="BP31" s="66"/>
      <c r="BQ31" s="66"/>
      <c r="BR31" s="66"/>
      <c r="BS31" s="66"/>
      <c r="BT31" s="66"/>
      <c r="BU31" s="66"/>
      <c r="BV31" s="66"/>
      <c r="BW31" s="66"/>
      <c r="BX31" s="66"/>
      <c r="BY31" s="66"/>
      <c r="BZ31" s="67"/>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5"/>
      <c r="BM32" s="66"/>
      <c r="BN32" s="66"/>
      <c r="BO32" s="66"/>
      <c r="BP32" s="66"/>
      <c r="BQ32" s="66"/>
      <c r="BR32" s="66"/>
      <c r="BS32" s="66"/>
      <c r="BT32" s="66"/>
      <c r="BU32" s="66"/>
      <c r="BV32" s="66"/>
      <c r="BW32" s="66"/>
      <c r="BX32" s="66"/>
      <c r="BY32" s="66"/>
      <c r="BZ32" s="67"/>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5"/>
      <c r="BM33" s="66"/>
      <c r="BN33" s="66"/>
      <c r="BO33" s="66"/>
      <c r="BP33" s="66"/>
      <c r="BQ33" s="66"/>
      <c r="BR33" s="66"/>
      <c r="BS33" s="66"/>
      <c r="BT33" s="66"/>
      <c r="BU33" s="66"/>
      <c r="BV33" s="66"/>
      <c r="BW33" s="66"/>
      <c r="BX33" s="66"/>
      <c r="BY33" s="66"/>
      <c r="BZ33" s="67"/>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5"/>
      <c r="BM34" s="66"/>
      <c r="BN34" s="66"/>
      <c r="BO34" s="66"/>
      <c r="BP34" s="66"/>
      <c r="BQ34" s="66"/>
      <c r="BR34" s="66"/>
      <c r="BS34" s="66"/>
      <c r="BT34" s="66"/>
      <c r="BU34" s="66"/>
      <c r="BV34" s="66"/>
      <c r="BW34" s="66"/>
      <c r="BX34" s="66"/>
      <c r="BY34" s="66"/>
      <c r="BZ34" s="67"/>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5"/>
      <c r="BM35" s="66"/>
      <c r="BN35" s="66"/>
      <c r="BO35" s="66"/>
      <c r="BP35" s="66"/>
      <c r="BQ35" s="66"/>
      <c r="BR35" s="66"/>
      <c r="BS35" s="66"/>
      <c r="BT35" s="66"/>
      <c r="BU35" s="66"/>
      <c r="BV35" s="66"/>
      <c r="BW35" s="66"/>
      <c r="BX35" s="66"/>
      <c r="BY35" s="66"/>
      <c r="BZ35" s="67"/>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5"/>
      <c r="BM36" s="66"/>
      <c r="BN36" s="66"/>
      <c r="BO36" s="66"/>
      <c r="BP36" s="66"/>
      <c r="BQ36" s="66"/>
      <c r="BR36" s="66"/>
      <c r="BS36" s="66"/>
      <c r="BT36" s="66"/>
      <c r="BU36" s="66"/>
      <c r="BV36" s="66"/>
      <c r="BW36" s="66"/>
      <c r="BX36" s="66"/>
      <c r="BY36" s="66"/>
      <c r="BZ36" s="67"/>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5"/>
      <c r="BM37" s="66"/>
      <c r="BN37" s="66"/>
      <c r="BO37" s="66"/>
      <c r="BP37" s="66"/>
      <c r="BQ37" s="66"/>
      <c r="BR37" s="66"/>
      <c r="BS37" s="66"/>
      <c r="BT37" s="66"/>
      <c r="BU37" s="66"/>
      <c r="BV37" s="66"/>
      <c r="BW37" s="66"/>
      <c r="BX37" s="66"/>
      <c r="BY37" s="66"/>
      <c r="BZ37" s="67"/>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5"/>
      <c r="BM38" s="66"/>
      <c r="BN38" s="66"/>
      <c r="BO38" s="66"/>
      <c r="BP38" s="66"/>
      <c r="BQ38" s="66"/>
      <c r="BR38" s="66"/>
      <c r="BS38" s="66"/>
      <c r="BT38" s="66"/>
      <c r="BU38" s="66"/>
      <c r="BV38" s="66"/>
      <c r="BW38" s="66"/>
      <c r="BX38" s="66"/>
      <c r="BY38" s="66"/>
      <c r="BZ38" s="67"/>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5"/>
      <c r="BM39" s="66"/>
      <c r="BN39" s="66"/>
      <c r="BO39" s="66"/>
      <c r="BP39" s="66"/>
      <c r="BQ39" s="66"/>
      <c r="BR39" s="66"/>
      <c r="BS39" s="66"/>
      <c r="BT39" s="66"/>
      <c r="BU39" s="66"/>
      <c r="BV39" s="66"/>
      <c r="BW39" s="66"/>
      <c r="BX39" s="66"/>
      <c r="BY39" s="66"/>
      <c r="BZ39" s="67"/>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5"/>
      <c r="BM40" s="66"/>
      <c r="BN40" s="66"/>
      <c r="BO40" s="66"/>
      <c r="BP40" s="66"/>
      <c r="BQ40" s="66"/>
      <c r="BR40" s="66"/>
      <c r="BS40" s="66"/>
      <c r="BT40" s="66"/>
      <c r="BU40" s="66"/>
      <c r="BV40" s="66"/>
      <c r="BW40" s="66"/>
      <c r="BX40" s="66"/>
      <c r="BY40" s="66"/>
      <c r="BZ40" s="67"/>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5"/>
      <c r="BM41" s="66"/>
      <c r="BN41" s="66"/>
      <c r="BO41" s="66"/>
      <c r="BP41" s="66"/>
      <c r="BQ41" s="66"/>
      <c r="BR41" s="66"/>
      <c r="BS41" s="66"/>
      <c r="BT41" s="66"/>
      <c r="BU41" s="66"/>
      <c r="BV41" s="66"/>
      <c r="BW41" s="66"/>
      <c r="BX41" s="66"/>
      <c r="BY41" s="66"/>
      <c r="BZ41" s="67"/>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5"/>
      <c r="BM42" s="66"/>
      <c r="BN42" s="66"/>
      <c r="BO42" s="66"/>
      <c r="BP42" s="66"/>
      <c r="BQ42" s="66"/>
      <c r="BR42" s="66"/>
      <c r="BS42" s="66"/>
      <c r="BT42" s="66"/>
      <c r="BU42" s="66"/>
      <c r="BV42" s="66"/>
      <c r="BW42" s="66"/>
      <c r="BX42" s="66"/>
      <c r="BY42" s="66"/>
      <c r="BZ42" s="67"/>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5"/>
      <c r="BM43" s="66"/>
      <c r="BN43" s="66"/>
      <c r="BO43" s="66"/>
      <c r="BP43" s="66"/>
      <c r="BQ43" s="66"/>
      <c r="BR43" s="66"/>
      <c r="BS43" s="66"/>
      <c r="BT43" s="66"/>
      <c r="BU43" s="66"/>
      <c r="BV43" s="66"/>
      <c r="BW43" s="66"/>
      <c r="BX43" s="66"/>
      <c r="BY43" s="66"/>
      <c r="BZ43" s="67"/>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8"/>
      <c r="BM44" s="69"/>
      <c r="BN44" s="69"/>
      <c r="BO44" s="69"/>
      <c r="BP44" s="69"/>
      <c r="BQ44" s="69"/>
      <c r="BR44" s="69"/>
      <c r="BS44" s="69"/>
      <c r="BT44" s="69"/>
      <c r="BU44" s="69"/>
      <c r="BV44" s="69"/>
      <c r="BW44" s="69"/>
      <c r="BX44" s="69"/>
      <c r="BY44" s="69"/>
      <c r="BZ44" s="70"/>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116</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119</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【765.47】</v>
      </c>
      <c r="I86" s="26" t="str">
        <f>データ!CA6</f>
        <v>【59.59】</v>
      </c>
      <c r="J86" s="26" t="str">
        <f>データ!CL6</f>
        <v>【257.86】</v>
      </c>
      <c r="K86" s="26" t="str">
        <f>データ!CW6</f>
        <v>【51.30】</v>
      </c>
      <c r="L86" s="26" t="str">
        <f>データ!DH6</f>
        <v>【86.22】</v>
      </c>
      <c r="M86" s="26" t="s">
        <v>43</v>
      </c>
      <c r="N86" s="26" t="s">
        <v>43</v>
      </c>
      <c r="O86" s="26" t="str">
        <f>データ!EO6</f>
        <v>【0.02】</v>
      </c>
    </row>
  </sheetData>
  <sheetProtection algorithmName="SHA-512" hashValue="LoY5kuMza7G1tS2+A11T2y4WSp1EmK7oksp3QHdneiwknjgRoePES4hpdIXKdFN/ACT9bPLJaAEqUtdU+y/4sw==" saltValue="/vx6F50vF9wA7/jx87PGu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83" t="s">
        <v>54</v>
      </c>
      <c r="I3" s="84"/>
      <c r="J3" s="84"/>
      <c r="K3" s="84"/>
      <c r="L3" s="84"/>
      <c r="M3" s="84"/>
      <c r="N3" s="84"/>
      <c r="O3" s="84"/>
      <c r="P3" s="84"/>
      <c r="Q3" s="84"/>
      <c r="R3" s="84"/>
      <c r="S3" s="84"/>
      <c r="T3" s="84"/>
      <c r="U3" s="84"/>
      <c r="V3" s="84"/>
      <c r="W3" s="84"/>
      <c r="X3" s="85"/>
      <c r="Y3" s="89" t="s">
        <v>55</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56</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x14ac:dyDescent="0.15">
      <c r="A4" s="28" t="s">
        <v>57</v>
      </c>
      <c r="B4" s="30"/>
      <c r="C4" s="30"/>
      <c r="D4" s="30"/>
      <c r="E4" s="30"/>
      <c r="F4" s="30"/>
      <c r="G4" s="30"/>
      <c r="H4" s="86"/>
      <c r="I4" s="87"/>
      <c r="J4" s="87"/>
      <c r="K4" s="87"/>
      <c r="L4" s="87"/>
      <c r="M4" s="87"/>
      <c r="N4" s="87"/>
      <c r="O4" s="87"/>
      <c r="P4" s="87"/>
      <c r="Q4" s="87"/>
      <c r="R4" s="87"/>
      <c r="S4" s="87"/>
      <c r="T4" s="87"/>
      <c r="U4" s="87"/>
      <c r="V4" s="87"/>
      <c r="W4" s="87"/>
      <c r="X4" s="88"/>
      <c r="Y4" s="82" t="s">
        <v>58</v>
      </c>
      <c r="Z4" s="82"/>
      <c r="AA4" s="82"/>
      <c r="AB4" s="82"/>
      <c r="AC4" s="82"/>
      <c r="AD4" s="82"/>
      <c r="AE4" s="82"/>
      <c r="AF4" s="82"/>
      <c r="AG4" s="82"/>
      <c r="AH4" s="82"/>
      <c r="AI4" s="82"/>
      <c r="AJ4" s="82" t="s">
        <v>59</v>
      </c>
      <c r="AK4" s="82"/>
      <c r="AL4" s="82"/>
      <c r="AM4" s="82"/>
      <c r="AN4" s="82"/>
      <c r="AO4" s="82"/>
      <c r="AP4" s="82"/>
      <c r="AQ4" s="82"/>
      <c r="AR4" s="82"/>
      <c r="AS4" s="82"/>
      <c r="AT4" s="82"/>
      <c r="AU4" s="82" t="s">
        <v>60</v>
      </c>
      <c r="AV4" s="82"/>
      <c r="AW4" s="82"/>
      <c r="AX4" s="82"/>
      <c r="AY4" s="82"/>
      <c r="AZ4" s="82"/>
      <c r="BA4" s="82"/>
      <c r="BB4" s="82"/>
      <c r="BC4" s="82"/>
      <c r="BD4" s="82"/>
      <c r="BE4" s="82"/>
      <c r="BF4" s="82" t="s">
        <v>61</v>
      </c>
      <c r="BG4" s="82"/>
      <c r="BH4" s="82"/>
      <c r="BI4" s="82"/>
      <c r="BJ4" s="82"/>
      <c r="BK4" s="82"/>
      <c r="BL4" s="82"/>
      <c r="BM4" s="82"/>
      <c r="BN4" s="82"/>
      <c r="BO4" s="82"/>
      <c r="BP4" s="82"/>
      <c r="BQ4" s="82" t="s">
        <v>62</v>
      </c>
      <c r="BR4" s="82"/>
      <c r="BS4" s="82"/>
      <c r="BT4" s="82"/>
      <c r="BU4" s="82"/>
      <c r="BV4" s="82"/>
      <c r="BW4" s="82"/>
      <c r="BX4" s="82"/>
      <c r="BY4" s="82"/>
      <c r="BZ4" s="82"/>
      <c r="CA4" s="82"/>
      <c r="CB4" s="82" t="s">
        <v>63</v>
      </c>
      <c r="CC4" s="82"/>
      <c r="CD4" s="82"/>
      <c r="CE4" s="82"/>
      <c r="CF4" s="82"/>
      <c r="CG4" s="82"/>
      <c r="CH4" s="82"/>
      <c r="CI4" s="82"/>
      <c r="CJ4" s="82"/>
      <c r="CK4" s="82"/>
      <c r="CL4" s="82"/>
      <c r="CM4" s="82" t="s">
        <v>64</v>
      </c>
      <c r="CN4" s="82"/>
      <c r="CO4" s="82"/>
      <c r="CP4" s="82"/>
      <c r="CQ4" s="82"/>
      <c r="CR4" s="82"/>
      <c r="CS4" s="82"/>
      <c r="CT4" s="82"/>
      <c r="CU4" s="82"/>
      <c r="CV4" s="82"/>
      <c r="CW4" s="82"/>
      <c r="CX4" s="82" t="s">
        <v>65</v>
      </c>
      <c r="CY4" s="82"/>
      <c r="CZ4" s="82"/>
      <c r="DA4" s="82"/>
      <c r="DB4" s="82"/>
      <c r="DC4" s="82"/>
      <c r="DD4" s="82"/>
      <c r="DE4" s="82"/>
      <c r="DF4" s="82"/>
      <c r="DG4" s="82"/>
      <c r="DH4" s="82"/>
      <c r="DI4" s="82" t="s">
        <v>66</v>
      </c>
      <c r="DJ4" s="82"/>
      <c r="DK4" s="82"/>
      <c r="DL4" s="82"/>
      <c r="DM4" s="82"/>
      <c r="DN4" s="82"/>
      <c r="DO4" s="82"/>
      <c r="DP4" s="82"/>
      <c r="DQ4" s="82"/>
      <c r="DR4" s="82"/>
      <c r="DS4" s="82"/>
      <c r="DT4" s="82" t="s">
        <v>67</v>
      </c>
      <c r="DU4" s="82"/>
      <c r="DV4" s="82"/>
      <c r="DW4" s="82"/>
      <c r="DX4" s="82"/>
      <c r="DY4" s="82"/>
      <c r="DZ4" s="82"/>
      <c r="EA4" s="82"/>
      <c r="EB4" s="82"/>
      <c r="EC4" s="82"/>
      <c r="ED4" s="82"/>
      <c r="EE4" s="82" t="s">
        <v>68</v>
      </c>
      <c r="EF4" s="82"/>
      <c r="EG4" s="82"/>
      <c r="EH4" s="82"/>
      <c r="EI4" s="82"/>
      <c r="EJ4" s="82"/>
      <c r="EK4" s="82"/>
      <c r="EL4" s="82"/>
      <c r="EM4" s="82"/>
      <c r="EN4" s="82"/>
      <c r="EO4" s="82"/>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242080</v>
      </c>
      <c r="D6" s="33">
        <f t="shared" si="3"/>
        <v>47</v>
      </c>
      <c r="E6" s="33">
        <f t="shared" si="3"/>
        <v>17</v>
      </c>
      <c r="F6" s="33">
        <f t="shared" si="3"/>
        <v>5</v>
      </c>
      <c r="G6" s="33">
        <f t="shared" si="3"/>
        <v>0</v>
      </c>
      <c r="H6" s="33" t="str">
        <f t="shared" si="3"/>
        <v>三重県　名張市</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12.55</v>
      </c>
      <c r="Q6" s="34">
        <f t="shared" si="3"/>
        <v>100</v>
      </c>
      <c r="R6" s="34">
        <f t="shared" si="3"/>
        <v>3344</v>
      </c>
      <c r="S6" s="34">
        <f t="shared" si="3"/>
        <v>78398</v>
      </c>
      <c r="T6" s="34">
        <f t="shared" si="3"/>
        <v>129.77000000000001</v>
      </c>
      <c r="U6" s="34">
        <f t="shared" si="3"/>
        <v>604.13</v>
      </c>
      <c r="V6" s="34">
        <f t="shared" si="3"/>
        <v>9779</v>
      </c>
      <c r="W6" s="34">
        <f t="shared" si="3"/>
        <v>5.48</v>
      </c>
      <c r="X6" s="34">
        <f t="shared" si="3"/>
        <v>1784.49</v>
      </c>
      <c r="Y6" s="35">
        <f>IF(Y7="",NA(),Y7)</f>
        <v>84.1</v>
      </c>
      <c r="Z6" s="35">
        <f t="shared" ref="Z6:AH6" si="4">IF(Z7="",NA(),Z7)</f>
        <v>85.29</v>
      </c>
      <c r="AA6" s="35">
        <f t="shared" si="4"/>
        <v>84.77</v>
      </c>
      <c r="AB6" s="35">
        <f t="shared" si="4"/>
        <v>86.1</v>
      </c>
      <c r="AC6" s="35">
        <f t="shared" si="4"/>
        <v>89.5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458.93</v>
      </c>
      <c r="BG6" s="35">
        <f t="shared" ref="BG6:BO6" si="7">IF(BG7="",NA(),BG7)</f>
        <v>142.22999999999999</v>
      </c>
      <c r="BH6" s="35">
        <f t="shared" si="7"/>
        <v>2.12</v>
      </c>
      <c r="BI6" s="35">
        <f t="shared" si="7"/>
        <v>129.27000000000001</v>
      </c>
      <c r="BJ6" s="35">
        <f t="shared" si="7"/>
        <v>241.02</v>
      </c>
      <c r="BK6" s="35">
        <f t="shared" si="7"/>
        <v>1081.8</v>
      </c>
      <c r="BL6" s="35">
        <f t="shared" si="7"/>
        <v>974.93</v>
      </c>
      <c r="BM6" s="35">
        <f t="shared" si="7"/>
        <v>855.8</v>
      </c>
      <c r="BN6" s="35">
        <f t="shared" si="7"/>
        <v>789.46</v>
      </c>
      <c r="BO6" s="35">
        <f t="shared" si="7"/>
        <v>826.83</v>
      </c>
      <c r="BP6" s="34" t="str">
        <f>IF(BP7="","",IF(BP7="-","【-】","【"&amp;SUBSTITUTE(TEXT(BP7,"#,##0.00"),"-","△")&amp;"】"))</f>
        <v>【765.47】</v>
      </c>
      <c r="BQ6" s="35">
        <f>IF(BQ7="",NA(),BQ7)</f>
        <v>62.27</v>
      </c>
      <c r="BR6" s="35">
        <f t="shared" ref="BR6:BZ6" si="8">IF(BR7="",NA(),BR7)</f>
        <v>74.25</v>
      </c>
      <c r="BS6" s="35">
        <f t="shared" si="8"/>
        <v>78.12</v>
      </c>
      <c r="BT6" s="35">
        <f t="shared" si="8"/>
        <v>72.69</v>
      </c>
      <c r="BU6" s="35">
        <f t="shared" si="8"/>
        <v>73.59</v>
      </c>
      <c r="BV6" s="35">
        <f t="shared" si="8"/>
        <v>52.19</v>
      </c>
      <c r="BW6" s="35">
        <f t="shared" si="8"/>
        <v>55.32</v>
      </c>
      <c r="BX6" s="35">
        <f t="shared" si="8"/>
        <v>59.8</v>
      </c>
      <c r="BY6" s="35">
        <f t="shared" si="8"/>
        <v>57.77</v>
      </c>
      <c r="BZ6" s="35">
        <f t="shared" si="8"/>
        <v>57.31</v>
      </c>
      <c r="CA6" s="34" t="str">
        <f>IF(CA7="","",IF(CA7="-","【-】","【"&amp;SUBSTITUTE(TEXT(CA7,"#,##0.00"),"-","△")&amp;"】"))</f>
        <v>【59.59】</v>
      </c>
      <c r="CB6" s="35">
        <f>IF(CB7="",NA(),CB7)</f>
        <v>297.02</v>
      </c>
      <c r="CC6" s="35">
        <f t="shared" ref="CC6:CK6" si="9">IF(CC7="",NA(),CC7)</f>
        <v>249.56</v>
      </c>
      <c r="CD6" s="35">
        <f t="shared" si="9"/>
        <v>237.63</v>
      </c>
      <c r="CE6" s="35">
        <f t="shared" si="9"/>
        <v>255.54</v>
      </c>
      <c r="CF6" s="35">
        <f t="shared" si="9"/>
        <v>231.97</v>
      </c>
      <c r="CG6" s="35">
        <f t="shared" si="9"/>
        <v>296.14</v>
      </c>
      <c r="CH6" s="35">
        <f t="shared" si="9"/>
        <v>283.17</v>
      </c>
      <c r="CI6" s="35">
        <f t="shared" si="9"/>
        <v>263.76</v>
      </c>
      <c r="CJ6" s="35">
        <f t="shared" si="9"/>
        <v>274.35000000000002</v>
      </c>
      <c r="CK6" s="35">
        <f t="shared" si="9"/>
        <v>273.52</v>
      </c>
      <c r="CL6" s="34" t="str">
        <f>IF(CL7="","",IF(CL7="-","【-】","【"&amp;SUBSTITUTE(TEXT(CL7,"#,##0.00"),"-","△")&amp;"】"))</f>
        <v>【257.86】</v>
      </c>
      <c r="CM6" s="35">
        <f>IF(CM7="",NA(),CM7)</f>
        <v>50.19</v>
      </c>
      <c r="CN6" s="35">
        <f t="shared" ref="CN6:CV6" si="10">IF(CN7="",NA(),CN7)</f>
        <v>49.39</v>
      </c>
      <c r="CO6" s="35">
        <f t="shared" si="10"/>
        <v>48.34</v>
      </c>
      <c r="CP6" s="35">
        <f t="shared" si="10"/>
        <v>42.51</v>
      </c>
      <c r="CQ6" s="35">
        <f t="shared" si="10"/>
        <v>43.76</v>
      </c>
      <c r="CR6" s="35">
        <f t="shared" si="10"/>
        <v>52.31</v>
      </c>
      <c r="CS6" s="35">
        <f t="shared" si="10"/>
        <v>60.65</v>
      </c>
      <c r="CT6" s="35">
        <f t="shared" si="10"/>
        <v>51.75</v>
      </c>
      <c r="CU6" s="35">
        <f t="shared" si="10"/>
        <v>50.68</v>
      </c>
      <c r="CV6" s="35">
        <f t="shared" si="10"/>
        <v>50.14</v>
      </c>
      <c r="CW6" s="34" t="str">
        <f>IF(CW7="","",IF(CW7="-","【-】","【"&amp;SUBSTITUTE(TEXT(CW7,"#,##0.00"),"-","△")&amp;"】"))</f>
        <v>【51.30】</v>
      </c>
      <c r="CX6" s="35">
        <f>IF(CX7="",NA(),CX7)</f>
        <v>85.38</v>
      </c>
      <c r="CY6" s="35">
        <f t="shared" ref="CY6:DG6" si="11">IF(CY7="",NA(),CY7)</f>
        <v>69.47</v>
      </c>
      <c r="CZ6" s="35">
        <f t="shared" si="11"/>
        <v>70.41</v>
      </c>
      <c r="DA6" s="35">
        <f t="shared" si="11"/>
        <v>65.510000000000005</v>
      </c>
      <c r="DB6" s="35">
        <f t="shared" si="11"/>
        <v>63.77</v>
      </c>
      <c r="DC6" s="35">
        <f t="shared" si="11"/>
        <v>84.32</v>
      </c>
      <c r="DD6" s="35">
        <f t="shared" si="11"/>
        <v>84.58</v>
      </c>
      <c r="DE6" s="35">
        <f t="shared" si="11"/>
        <v>84.84</v>
      </c>
      <c r="DF6" s="35">
        <f t="shared" si="11"/>
        <v>84.86</v>
      </c>
      <c r="DG6" s="35">
        <f t="shared" si="11"/>
        <v>84.98</v>
      </c>
      <c r="DH6" s="34" t="str">
        <f>IF(DH7="","",IF(DH7="-","【-】","【"&amp;SUBSTITUTE(TEXT(DH7,"#,##0.00"),"-","△")&amp;"】"))</f>
        <v>【86.22】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0.01</v>
      </c>
      <c r="EK6" s="35">
        <f t="shared" si="14"/>
        <v>2.0499999999999998</v>
      </c>
      <c r="EL6" s="35">
        <f t="shared" si="14"/>
        <v>0.01</v>
      </c>
      <c r="EM6" s="35">
        <f t="shared" si="14"/>
        <v>0.01</v>
      </c>
      <c r="EN6" s="35">
        <f t="shared" si="14"/>
        <v>0.02</v>
      </c>
      <c r="EO6" s="34" t="str">
        <f>IF(EO7="","",IF(EO7="-","【-】","【"&amp;SUBSTITUTE(TEXT(EO7,"#,##0.00"),"-","△")&amp;"】"))</f>
        <v>【0.02】</v>
      </c>
    </row>
    <row r="7" spans="1:145" s="36" customFormat="1" x14ac:dyDescent="0.15">
      <c r="A7" s="28"/>
      <c r="B7" s="37">
        <v>2019</v>
      </c>
      <c r="C7" s="37">
        <v>242080</v>
      </c>
      <c r="D7" s="37">
        <v>47</v>
      </c>
      <c r="E7" s="37">
        <v>17</v>
      </c>
      <c r="F7" s="37">
        <v>5</v>
      </c>
      <c r="G7" s="37">
        <v>0</v>
      </c>
      <c r="H7" s="37" t="s">
        <v>98</v>
      </c>
      <c r="I7" s="37" t="s">
        <v>99</v>
      </c>
      <c r="J7" s="37" t="s">
        <v>100</v>
      </c>
      <c r="K7" s="37" t="s">
        <v>101</v>
      </c>
      <c r="L7" s="37" t="s">
        <v>102</v>
      </c>
      <c r="M7" s="37" t="s">
        <v>103</v>
      </c>
      <c r="N7" s="38" t="s">
        <v>104</v>
      </c>
      <c r="O7" s="38" t="s">
        <v>105</v>
      </c>
      <c r="P7" s="38">
        <v>12.55</v>
      </c>
      <c r="Q7" s="38">
        <v>100</v>
      </c>
      <c r="R7" s="38">
        <v>3344</v>
      </c>
      <c r="S7" s="38">
        <v>78398</v>
      </c>
      <c r="T7" s="38">
        <v>129.77000000000001</v>
      </c>
      <c r="U7" s="38">
        <v>604.13</v>
      </c>
      <c r="V7" s="38">
        <v>9779</v>
      </c>
      <c r="W7" s="38">
        <v>5.48</v>
      </c>
      <c r="X7" s="38">
        <v>1784.49</v>
      </c>
      <c r="Y7" s="38">
        <v>84.1</v>
      </c>
      <c r="Z7" s="38">
        <v>85.29</v>
      </c>
      <c r="AA7" s="38">
        <v>84.77</v>
      </c>
      <c r="AB7" s="38">
        <v>86.1</v>
      </c>
      <c r="AC7" s="38">
        <v>89.5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458.93</v>
      </c>
      <c r="BG7" s="38">
        <v>142.22999999999999</v>
      </c>
      <c r="BH7" s="38">
        <v>2.12</v>
      </c>
      <c r="BI7" s="38">
        <v>129.27000000000001</v>
      </c>
      <c r="BJ7" s="38">
        <v>241.02</v>
      </c>
      <c r="BK7" s="38">
        <v>1081.8</v>
      </c>
      <c r="BL7" s="38">
        <v>974.93</v>
      </c>
      <c r="BM7" s="38">
        <v>855.8</v>
      </c>
      <c r="BN7" s="38">
        <v>789.46</v>
      </c>
      <c r="BO7" s="38">
        <v>826.83</v>
      </c>
      <c r="BP7" s="38">
        <v>765.47</v>
      </c>
      <c r="BQ7" s="38">
        <v>62.27</v>
      </c>
      <c r="BR7" s="38">
        <v>74.25</v>
      </c>
      <c r="BS7" s="38">
        <v>78.12</v>
      </c>
      <c r="BT7" s="38">
        <v>72.69</v>
      </c>
      <c r="BU7" s="38">
        <v>73.59</v>
      </c>
      <c r="BV7" s="38">
        <v>52.19</v>
      </c>
      <c r="BW7" s="38">
        <v>55.32</v>
      </c>
      <c r="BX7" s="38">
        <v>59.8</v>
      </c>
      <c r="BY7" s="38">
        <v>57.77</v>
      </c>
      <c r="BZ7" s="38">
        <v>57.31</v>
      </c>
      <c r="CA7" s="38">
        <v>59.59</v>
      </c>
      <c r="CB7" s="38">
        <v>297.02</v>
      </c>
      <c r="CC7" s="38">
        <v>249.56</v>
      </c>
      <c r="CD7" s="38">
        <v>237.63</v>
      </c>
      <c r="CE7" s="38">
        <v>255.54</v>
      </c>
      <c r="CF7" s="38">
        <v>231.97</v>
      </c>
      <c r="CG7" s="38">
        <v>296.14</v>
      </c>
      <c r="CH7" s="38">
        <v>283.17</v>
      </c>
      <c r="CI7" s="38">
        <v>263.76</v>
      </c>
      <c r="CJ7" s="38">
        <v>274.35000000000002</v>
      </c>
      <c r="CK7" s="38">
        <v>273.52</v>
      </c>
      <c r="CL7" s="38">
        <v>257.86</v>
      </c>
      <c r="CM7" s="38">
        <v>50.19</v>
      </c>
      <c r="CN7" s="38">
        <v>49.39</v>
      </c>
      <c r="CO7" s="38">
        <v>48.34</v>
      </c>
      <c r="CP7" s="38">
        <v>42.51</v>
      </c>
      <c r="CQ7" s="38">
        <v>43.76</v>
      </c>
      <c r="CR7" s="38">
        <v>52.31</v>
      </c>
      <c r="CS7" s="38">
        <v>60.65</v>
      </c>
      <c r="CT7" s="38">
        <v>51.75</v>
      </c>
      <c r="CU7" s="38">
        <v>50.68</v>
      </c>
      <c r="CV7" s="38">
        <v>50.14</v>
      </c>
      <c r="CW7" s="38">
        <v>51.3</v>
      </c>
      <c r="CX7" s="38">
        <v>85.38</v>
      </c>
      <c r="CY7" s="38">
        <v>69.47</v>
      </c>
      <c r="CZ7" s="38">
        <v>70.41</v>
      </c>
      <c r="DA7" s="38">
        <v>65.510000000000005</v>
      </c>
      <c r="DB7" s="38">
        <v>63.77</v>
      </c>
      <c r="DC7" s="38">
        <v>84.32</v>
      </c>
      <c r="DD7" s="38">
        <v>84.58</v>
      </c>
      <c r="DE7" s="38">
        <v>84.84</v>
      </c>
      <c r="DF7" s="38">
        <v>84.86</v>
      </c>
      <c r="DG7" s="38">
        <v>84.98</v>
      </c>
      <c r="DH7" s="38">
        <v>86.22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0.01</v>
      </c>
      <c r="EK7" s="38">
        <v>2.0499999999999998</v>
      </c>
      <c r="EL7" s="38">
        <v>0.01</v>
      </c>
      <c r="EM7" s="38">
        <v>0.01</v>
      </c>
      <c r="EN7" s="38">
        <v>0.02</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113</v>
      </c>
      <c r="D13" t="s">
        <v>113</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2021-02-04T02:52:53Z</cp:lastPrinted>
  <dcterms:created xsi:type="dcterms:W3CDTF">2020-12-04T03:05:38Z</dcterms:created>
  <dcterms:modified xsi:type="dcterms:W3CDTF">2021-02-05T04:05:59Z</dcterms:modified>
  <cp:category/>
</cp:coreProperties>
</file>