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J:\上下水道部経営総務室\下水道事業\経営比較分析表\R1\"/>
    </mc:Choice>
  </mc:AlternateContent>
  <xr:revisionPtr revIDLastSave="0" documentId="13_ncr:1_{C4EDD79D-D352-4B8D-A18C-B4FADE8ECD68}" xr6:coauthVersionLast="36" xr6:coauthVersionMax="36" xr10:uidLastSave="{00000000-0000-0000-0000-000000000000}"/>
  <workbookProtection workbookAlgorithmName="SHA-512" workbookHashValue="otK+MR810C+xCtwbKL/SEp1k3tJXNF/MfmbHdcYVO9z5kvgsKdpUxQndRhCkRuRJ2Eza0NxfFpwpgFcCHhKfow==" workbookSaltValue="w86bSzuGAmGwgUlLXX5Pg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<sst xmlns="http://schemas.openxmlformats.org/spreadsheetml/2006/main" count="236" uniqueCount="119">
  <si>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</si>
  <si>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</si>
  <si>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</si>
  <si>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</si>
  <si>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</si>
  <si>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</si>
  <si>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</si>
  <si>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</si>
  <si>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</si>
  <si>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</si>
  <si>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</si>
  <si>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</si>
  <si>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</si>
  <si>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</si>
  <si>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</si>
  <si>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</si>
  <si>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</si>
  <si>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</si>
  <si>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</si>
  <si>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</si>
  <si>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</si>
  <si>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</si>
  <si>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</si>
  <si>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</si>
  <si>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</si>
  <si>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</si>
  <si>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</si>
  <si>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</si>
  <si>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</si>
  <si>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</si>
  <si>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</si>
  <si>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</si>
  <si>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</si>
  <si>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</si>
  <si>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</si>
  <si>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</si>
  <si>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</si>
  <si>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</si>
  <si>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</si>
  <si>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</si>
  <si>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</si>
  <si>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</si>
  <si>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</si>
  <si>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</si>
  <si>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</si>
  <si>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</si>
  <si>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</si>
  <si>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</si>
  <si>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</si>
  <si>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</si>
  <si>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</si>
  <si>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</si>
  <si>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</si>
  <si>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</si>
  <si>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</si>
  <si>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</si>
  <si>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</si>
  <si>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</si>
  <si>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</si>
  <si>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</si>
  <si>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</si>
  <si>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</si>
  <si>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</si>
  <si>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</si>
  <si>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</si>
  <si>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</si>
  <si>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</si>
  <si>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</si>
  <si>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</si>
  <si>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</si>
  <si>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</si>
  <si>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</si>
  <si>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</si>
  <si>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</si>
  <si>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</si>
  <si>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</si>
  <si>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</si>
  <si>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</si>
  <si>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</si>
  <si>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</si>
  <si>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</si>
  <si>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</si>
  <si>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</si>
  <si>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</si>
  <si>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</si>
  <si>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</si>
  <si>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</si>
  <si>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</si>
  <si>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</si>
  <si>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</si>
  <si>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</si>
  <si>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</si>
  <si>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</si>
  <si>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</si>
  <si>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</si>
  <si>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</si>
  <si>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</si>
  <si>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</si>
  <si>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</si>
  <si>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</si>
  <si>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</si>
  <si>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</si>
  <si>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</si>
  <si>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</si>
  <si>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</si>
  <si>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</si>
  <si>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</si>
  <si>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</si>
  <si>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</si>
  <si>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</si>
  <si>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</si>
  <si>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</si>
  <si>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</si>
  <si>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</si>
  <si>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</si>
  <si>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</si>
  <si>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については、近年90％台を推移している。要因としては、移管接続をした大型住宅団地に係る管路施設（マンホール、取付管、公共汚水桝）の修繕、供用開始区域拡大に伴う人件費、維持管理費用及び事業拡大中のため建設改良に係る元利償還金の増加がある。
④企業債残高対事業規模比率については、当市は整備推進中であり、毎年度返済額を上回る企業債の借入れを続けており、企業債残高は年々増加の一途を辿っているが、そのほとんどを一般会計からの基準内繰入金で賄っているため、グラフのような結果となっている(企業債残高から一般会計負担額を差し引くため）。
⑤経費回収率については、打切決算の影響もあり昨年度に比べ増加となった。引き続き効率的な維持管理を行うとともに、新規整備区域の接続率を向上させ使用料の適正化も含めた使用料収入の増加を図る必要がある。
⑥汚水処理原価について、令和元年度は打切決算のため4月、5月支払分が特例的未払金となり減少となっているが、通常ベースの決算額でみると193.16円と増加となっている。
⑦施設利用率は区域拡大に伴い年々上昇傾向にある。今後、管路整備工事の推進や接続率の更なる向上を図ると共に、人口減少に伴う汚水処理量の減少予測も踏まえた事業計画の見直し等により、施設の効率的な稼働を目指す必要がある。
⑧既存大型住宅地の汚水処理施設から公共下水道への転換が多いという当市の特性のため、水洗化率は平均値を上回っているが、新規整備区域における接続率を更に向上させていく必要がある。
</t>
    <rPh sb="284" eb="286">
      <t>ウチキ</t>
    </rPh>
    <rPh sb="286" eb="288">
      <t>ケッサン</t>
    </rPh>
    <rPh sb="289" eb="291">
      <t>エイキョウ</t>
    </rPh>
    <rPh sb="294" eb="297">
      <t>サクネンド</t>
    </rPh>
    <rPh sb="298" eb="299">
      <t>クラ</t>
    </rPh>
    <rPh sb="300" eb="302">
      <t>ゾウカ</t>
    </rPh>
    <rPh sb="383" eb="385">
      <t>レイワ</t>
    </rPh>
    <rPh sb="385" eb="388">
      <t>ガンネンド</t>
    </rPh>
    <rPh sb="389" eb="391">
      <t>ウチキ</t>
    </rPh>
    <rPh sb="391" eb="393">
      <t>ケッサン</t>
    </rPh>
    <rPh sb="397" eb="398">
      <t>ガツ</t>
    </rPh>
    <rPh sb="400" eb="401">
      <t>ガツ</t>
    </rPh>
    <rPh sb="401" eb="403">
      <t>シハラ</t>
    </rPh>
    <rPh sb="403" eb="404">
      <t>ブン</t>
    </rPh>
    <rPh sb="405" eb="407">
      <t>トクレイ</t>
    </rPh>
    <rPh sb="407" eb="408">
      <t>テキ</t>
    </rPh>
    <rPh sb="408" eb="411">
      <t>ミバライキン</t>
    </rPh>
    <rPh sb="414" eb="416">
      <t>ゲンショウ</t>
    </rPh>
    <rPh sb="424" eb="426">
      <t>ツウジョウ</t>
    </rPh>
    <rPh sb="430" eb="432">
      <t>ケッサン</t>
    </rPh>
    <rPh sb="432" eb="433">
      <t>ガク</t>
    </rPh>
    <rPh sb="443" eb="444">
      <t>エン</t>
    </rPh>
    <rPh sb="445" eb="447">
      <t>ゾウカ</t>
    </rPh>
    <phoneticPr fontId="4"/>
  </si>
  <si>
    <t>　当市の公共下水道は、供用開始が平成18年で比較的新しく、新設管渠については古いものでも十数年程度の経過である。従って、改築、更新が必要となるのは移管接続をした住宅団地の老朽化した管路施設となる。管渠改善率を向上させるためには、この住宅団地の下水道管の更新に取り組む必要があり、「名張市公共下水道長寿命化計画」を策定し、平成22年度～平成25年度の期間の計画策定分については完了し、現在、平成26年度～平成31年度の期間で改築工事を進めた。今後はこれに替わる「名張市公共下水道ストックマネジメント計画」を策定し、管路のみならず汚水処理場やマンホールポンプ施設も含め老朽化対策に取組むこととしている。
　</t>
    <rPh sb="220" eb="222">
      <t>コンゴ</t>
    </rPh>
    <rPh sb="226" eb="227">
      <t>カ</t>
    </rPh>
    <rPh sb="230" eb="233">
      <t>ナバリシ</t>
    </rPh>
    <rPh sb="233" eb="235">
      <t>コウキョウ</t>
    </rPh>
    <rPh sb="235" eb="238">
      <t>ゲスイドウ</t>
    </rPh>
    <rPh sb="248" eb="250">
      <t>ケイカク</t>
    </rPh>
    <rPh sb="252" eb="254">
      <t>サクテイ</t>
    </rPh>
    <rPh sb="256" eb="258">
      <t>カンロ</t>
    </rPh>
    <rPh sb="263" eb="265">
      <t>オスイ</t>
    </rPh>
    <rPh sb="265" eb="268">
      <t>ショリジョウ</t>
    </rPh>
    <rPh sb="277" eb="279">
      <t>シセツ</t>
    </rPh>
    <rPh sb="280" eb="281">
      <t>フク</t>
    </rPh>
    <rPh sb="282" eb="285">
      <t>ロウキュウカ</t>
    </rPh>
    <rPh sb="285" eb="287">
      <t>タイサク</t>
    </rPh>
    <rPh sb="288" eb="290">
      <t>トリク</t>
    </rPh>
    <phoneticPr fontId="15"/>
  </si>
  <si>
    <r>
      <t>　平成10年に事業着手し、平成18年3月から一部供用開始をした当市の公共下水道は、「名張市下水道整備マスタープラン」、「名張市公共下水道全体計画」に基づき計画的に未普及解消、住宅団地の移管接続等の事業に取り組んでいる。</t>
    </r>
    <r>
      <rPr>
        <sz val="10"/>
        <rFont val="ＭＳ ゴシック"/>
        <family val="3"/>
        <charset val="128"/>
      </rPr>
      <t>平成29年度には計画区域の拡大を行っており、令和元年度末の事業の進捗率は計画面積に対し88％であり、今後もさらに区域拡大に伴う事業取得を行う予定である。このような状況のなか、年々、処理水量、維持管理対象施設（管路含む）が増え、それに伴う汚水処理費も増大している状態である。接続率の向上による使用料の増収はもちろんのこと、補助事業の活用、大規模修繕への起債充当など、使用料以外の収入も確保を工夫しながら、一般会計繰入金に依存しない経営となるよう努力していく必要がある。また、令和2年4月法適化後の正確な経営状況を把握し、適正な使用料の設定など経営の健全化を図って行くことが必要である。</t>
    </r>
    <rPh sb="117" eb="119">
      <t>ケイカク</t>
    </rPh>
    <rPh sb="131" eb="133">
      <t>レイワ</t>
    </rPh>
    <rPh sb="147" eb="149">
      <t>メンセキ</t>
    </rPh>
    <rPh sb="159" eb="161">
      <t>コンゴ</t>
    </rPh>
    <rPh sb="165" eb="167">
      <t>クイキ</t>
    </rPh>
    <rPh sb="167" eb="169">
      <t>カクダイ</t>
    </rPh>
    <rPh sb="170" eb="171">
      <t>トモナ</t>
    </rPh>
    <rPh sb="172" eb="174">
      <t>ジギョウ</t>
    </rPh>
    <rPh sb="174" eb="176">
      <t>シュトク</t>
    </rPh>
    <rPh sb="177" eb="178">
      <t>オコナ</t>
    </rPh>
    <rPh sb="179" eb="181">
      <t>ヨテイ</t>
    </rPh>
    <rPh sb="345" eb="347">
      <t>レイワ</t>
    </rPh>
    <rPh sb="348" eb="349">
      <t>トシ</t>
    </rPh>
    <rPh sb="350" eb="351">
      <t>ガツ</t>
    </rPh>
    <rPh sb="354" eb="355">
      <t>ゴ</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</si>
</sst>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0.16</c:v>
                </c:pt>
                <c:pt idx="1">
                  <c:v>0.26</c:v>
                </c:pt>
                <c:pt idx="2">
                  <c:v>0.32</c:v>
                </c:pt>
                <c:pt idx="3">
                  <c:v>0.15</c:v>
                </c:pt>
                <c:pt idx="4" formatCode="#,##0.00;&quot;△&quot;#,##0.00">
                  <c:v>0</c:v>
                </c:pt>
              </c:numCache>
            </c:numRef>
          </c:val>
          <c:extLst>
            <c:ext xmlns:c16="http://schemas.microsoft.com/office/drawing/2014/chart" uri="{C3380CC4-5D6E-409C-BE32-E72D297353CC}">
              <c16:uniqueId val="{00000000-5955-40D5-A413-BCA58FEA39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5955-40D5-A413-BCA58FEA39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43.27</c:v>
                </c:pt>
                <c:pt idx="1">
                  <c:v>47.03</c:v>
                </c:pt>
                <c:pt idx="2">
                  <c:v>49.95</c:v>
                </c:pt>
                <c:pt idx="3">
                  <c:v>52.35</c:v>
                </c:pt>
                <c:pt idx="4">
                  <c:v>55.29</c:v>
                </c:pt>
              </c:numCache>
            </c:numRef>
          </c:val>
          <c:extLst>
            <c:ext xmlns:c16="http://schemas.microsoft.com/office/drawing/2014/chart" uri="{C3380CC4-5D6E-409C-BE32-E72D297353CC}">
              <c16:uniqueId val="{00000000-79FE-4921-BFBA-EA066E9A51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79FE-4921-BFBA-EA066E9A51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97.08</c:v>
                </c:pt>
                <c:pt idx="1">
                  <c:v>95.75</c:v>
                </c:pt>
                <c:pt idx="2">
                  <c:v>94.45</c:v>
                </c:pt>
                <c:pt idx="3">
                  <c:v>96.33</c:v>
                </c:pt>
                <c:pt idx="4">
                  <c:v>95.04</c:v>
                </c:pt>
              </c:numCache>
            </c:numRef>
          </c:val>
          <c:extLst>
            <c:ext xmlns:c16="http://schemas.microsoft.com/office/drawing/2014/chart" uri="{C3380CC4-5D6E-409C-BE32-E72D297353CC}">
              <c16:uniqueId val="{00000000-12BA-4155-8276-4134136906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12BA-4155-8276-4134136906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94.43</c:v>
                </c:pt>
                <c:pt idx="1">
                  <c:v>91.03</c:v>
                </c:pt>
                <c:pt idx="2">
                  <c:v>90.44</c:v>
                </c:pt>
                <c:pt idx="3">
                  <c:v>90.54</c:v>
                </c:pt>
                <c:pt idx="4">
                  <c:v>92.03</c:v>
                </c:pt>
              </c:numCache>
            </c:numRef>
          </c:val>
          <c:extLst>
            <c:ext xmlns:c16="http://schemas.microsoft.com/office/drawing/2014/chart" uri="{C3380CC4-5D6E-409C-BE32-E72D297353CC}">
              <c16:uniqueId val="{00000000-1C58-49FA-85D3-480A6D7F85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8-49FA-85D3-480A6D7F85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80-479C-9616-026C14D1A41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80-479C-9616-026C14D1A41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7A-46A4-8162-E926576F52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7A-46A4-8162-E926576F52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39-4701-80B6-79EDB5FBD74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39-4701-80B6-79EDB5FBD74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54-44F8-B1E2-B3A89A33DA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54-44F8-B1E2-B3A89A33DA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164.79</c:v>
                </c:pt>
                <c:pt idx="1">
                  <c:v>449.53</c:v>
                </c:pt>
                <c:pt idx="2">
                  <c:v>240.75</c:v>
                </c:pt>
                <c:pt idx="3">
                  <c:v>335.69</c:v>
                </c:pt>
                <c:pt idx="4">
                  <c:v>170.65</c:v>
                </c:pt>
              </c:numCache>
            </c:numRef>
          </c:val>
          <c:extLst>
            <c:ext xmlns:c16="http://schemas.microsoft.com/office/drawing/2014/chart" uri="{C3380CC4-5D6E-409C-BE32-E72D297353CC}">
              <c16:uniqueId val="{00000000-8FB0-4980-AB06-F0FC7674C1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8FB0-4980-AB06-F0FC7674C1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92.18</c:v>
                </c:pt>
                <c:pt idx="1">
                  <c:v>85.64</c:v>
                </c:pt>
                <c:pt idx="2">
                  <c:v>99.79</c:v>
                </c:pt>
                <c:pt idx="3">
                  <c:v>99.91</c:v>
                </c:pt>
                <c:pt idx="4">
                  <c:v>100</c:v>
                </c:pt>
              </c:numCache>
            </c:numRef>
          </c:val>
          <c:extLst>
            <c:ext xmlns:c16="http://schemas.microsoft.com/office/drawing/2014/chart" uri="{C3380CC4-5D6E-409C-BE32-E72D297353CC}">
              <c16:uniqueId val="{00000000-8CE0-49C5-ACB8-09D024D461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8CE0-49C5-ACB8-09D024D461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206.75</c:v>
                </c:pt>
                <c:pt idx="1">
                  <c:v>222.54</c:v>
                </c:pt>
                <c:pt idx="2">
                  <c:v>191.12</c:v>
                </c:pt>
                <c:pt idx="3">
                  <c:v>190.61</c:v>
                </c:pt>
                <c:pt idx="4">
                  <c:v>174.63</c:v>
                </c:pt>
              </c:numCache>
            </c:numRef>
          </c:val>
          <c:extLst>
            <c:ext xmlns:c16="http://schemas.microsoft.com/office/drawing/2014/chart" uri="{C3380CC4-5D6E-409C-BE32-E72D297353CC}">
              <c16:uniqueId val="{00000000-1420-4544-A068-0699802717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1420-4544-A068-0699802717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S58" zoomScaleNormal="100" workbookViewId="0">
      <selection activeCell="CC69" sqref="CC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名張市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78398</v>
      </c>
      <c r="AM8" s="51"/>
      <c r="AN8" s="51"/>
      <c r="AO8" s="51"/>
      <c r="AP8" s="51"/>
      <c r="AQ8" s="51"/>
      <c r="AR8" s="51"/>
      <c r="AS8" s="51"/>
      <c r="AT8" s="46">
        <f>データ!T6</f>
        <v>129.77000000000001</v>
      </c>
      <c r="AU8" s="46"/>
      <c r="AV8" s="46"/>
      <c r="AW8" s="46"/>
      <c r="AX8" s="46"/>
      <c r="AY8" s="46"/>
      <c r="AZ8" s="46"/>
      <c r="BA8" s="46"/>
      <c r="BB8" s="46">
        <f>データ!U6</f>
        <v>604.13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33.520000000000003</v>
      </c>
      <c r="Q10" s="46"/>
      <c r="R10" s="46"/>
      <c r="S10" s="46"/>
      <c r="T10" s="46"/>
      <c r="U10" s="46"/>
      <c r="V10" s="46"/>
      <c r="W10" s="46">
        <f>データ!Q6</f>
        <v>79.540000000000006</v>
      </c>
      <c r="X10" s="46"/>
      <c r="Y10" s="46"/>
      <c r="Z10" s="46"/>
      <c r="AA10" s="46"/>
      <c r="AB10" s="46"/>
      <c r="AC10" s="46"/>
      <c r="AD10" s="51">
        <f>データ!R6</f>
        <v>3344</v>
      </c>
      <c r="AE10" s="51"/>
      <c r="AF10" s="51"/>
      <c r="AG10" s="51"/>
      <c r="AH10" s="51"/>
      <c r="AI10" s="51"/>
      <c r="AJ10" s="51"/>
      <c r="AK10" s="2"/>
      <c r="AL10" s="51">
        <f>データ!V6</f>
        <v>26110</v>
      </c>
      <c r="AM10" s="51"/>
      <c r="AN10" s="51"/>
      <c r="AO10" s="51"/>
      <c r="AP10" s="51"/>
      <c r="AQ10" s="51"/>
      <c r="AR10" s="51"/>
      <c r="AS10" s="51"/>
      <c r="AT10" s="46">
        <f>データ!W6</f>
        <v>7.08</v>
      </c>
      <c r="AU10" s="46"/>
      <c r="AV10" s="46"/>
      <c r="AW10" s="46"/>
      <c r="AX10" s="46"/>
      <c r="AY10" s="46"/>
      <c r="AZ10" s="46"/>
      <c r="BA10" s="46"/>
      <c r="BB10" s="46">
        <f>データ!X6</f>
        <v>3687.85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3" t="s">
        <v>117</v>
      </c>
      <c r="BM47" s="64"/>
      <c r="BN47" s="64"/>
      <c r="BO47" s="64"/>
      <c r="BP47" s="64"/>
      <c r="BQ47" s="64"/>
      <c r="BR47" s="64"/>
      <c r="BS47" s="64"/>
      <c r="BT47" s="64"/>
      <c r="BU47" s="64"/>
      <c r="BV47" s="64"/>
      <c r="BW47" s="64"/>
      <c r="BX47" s="64"/>
      <c r="BY47" s="64"/>
      <c r="BZ47" s="6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3"/>
      <c r="BM48" s="64"/>
      <c r="BN48" s="64"/>
      <c r="BO48" s="64"/>
      <c r="BP48" s="64"/>
      <c r="BQ48" s="64"/>
      <c r="BR48" s="64"/>
      <c r="BS48" s="64"/>
      <c r="BT48" s="64"/>
      <c r="BU48" s="64"/>
      <c r="BV48" s="64"/>
      <c r="BW48" s="64"/>
      <c r="BX48" s="64"/>
      <c r="BY48" s="64"/>
      <c r="BZ48" s="6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3"/>
      <c r="BM49" s="64"/>
      <c r="BN49" s="64"/>
      <c r="BO49" s="64"/>
      <c r="BP49" s="64"/>
      <c r="BQ49" s="64"/>
      <c r="BR49" s="64"/>
      <c r="BS49" s="64"/>
      <c r="BT49" s="64"/>
      <c r="BU49" s="64"/>
      <c r="BV49" s="64"/>
      <c r="BW49" s="64"/>
      <c r="BX49" s="64"/>
      <c r="BY49" s="64"/>
      <c r="BZ49" s="6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3"/>
      <c r="BM50" s="64"/>
      <c r="BN50" s="64"/>
      <c r="BO50" s="64"/>
      <c r="BP50" s="64"/>
      <c r="BQ50" s="64"/>
      <c r="BR50" s="64"/>
      <c r="BS50" s="64"/>
      <c r="BT50" s="64"/>
      <c r="BU50" s="64"/>
      <c r="BV50" s="64"/>
      <c r="BW50" s="64"/>
      <c r="BX50" s="64"/>
      <c r="BY50" s="64"/>
      <c r="BZ50" s="6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3"/>
      <c r="BM51" s="64"/>
      <c r="BN51" s="64"/>
      <c r="BO51" s="64"/>
      <c r="BP51" s="64"/>
      <c r="BQ51" s="64"/>
      <c r="BR51" s="64"/>
      <c r="BS51" s="64"/>
      <c r="BT51" s="64"/>
      <c r="BU51" s="64"/>
      <c r="BV51" s="64"/>
      <c r="BW51" s="64"/>
      <c r="BX51" s="64"/>
      <c r="BY51" s="64"/>
      <c r="BZ51" s="6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3"/>
      <c r="BM52" s="64"/>
      <c r="BN52" s="64"/>
      <c r="BO52" s="64"/>
      <c r="BP52" s="64"/>
      <c r="BQ52" s="64"/>
      <c r="BR52" s="64"/>
      <c r="BS52" s="64"/>
      <c r="BT52" s="64"/>
      <c r="BU52" s="64"/>
      <c r="BV52" s="64"/>
      <c r="BW52" s="64"/>
      <c r="BX52" s="64"/>
      <c r="BY52" s="64"/>
      <c r="BZ52" s="6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3"/>
      <c r="BM53" s="64"/>
      <c r="BN53" s="64"/>
      <c r="BO53" s="64"/>
      <c r="BP53" s="64"/>
      <c r="BQ53" s="64"/>
      <c r="BR53" s="64"/>
      <c r="BS53" s="64"/>
      <c r="BT53" s="64"/>
      <c r="BU53" s="64"/>
      <c r="BV53" s="64"/>
      <c r="BW53" s="64"/>
      <c r="BX53" s="64"/>
      <c r="BY53" s="64"/>
      <c r="BZ53" s="6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3"/>
      <c r="BM54" s="64"/>
      <c r="BN54" s="64"/>
      <c r="BO54" s="64"/>
      <c r="BP54" s="64"/>
      <c r="BQ54" s="64"/>
      <c r="BR54" s="64"/>
      <c r="BS54" s="64"/>
      <c r="BT54" s="64"/>
      <c r="BU54" s="64"/>
      <c r="BV54" s="64"/>
      <c r="BW54" s="64"/>
      <c r="BX54" s="64"/>
      <c r="BY54" s="64"/>
      <c r="BZ54" s="6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3"/>
      <c r="BM55" s="64"/>
      <c r="BN55" s="64"/>
      <c r="BO55" s="64"/>
      <c r="BP55" s="64"/>
      <c r="BQ55" s="64"/>
      <c r="BR55" s="64"/>
      <c r="BS55" s="64"/>
      <c r="BT55" s="64"/>
      <c r="BU55" s="64"/>
      <c r="BV55" s="64"/>
      <c r="BW55" s="64"/>
      <c r="BX55" s="64"/>
      <c r="BY55" s="64"/>
      <c r="BZ55" s="6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3"/>
      <c r="BM56" s="64"/>
      <c r="BN56" s="64"/>
      <c r="BO56" s="64"/>
      <c r="BP56" s="64"/>
      <c r="BQ56" s="64"/>
      <c r="BR56" s="64"/>
      <c r="BS56" s="64"/>
      <c r="BT56" s="64"/>
      <c r="BU56" s="64"/>
      <c r="BV56" s="64"/>
      <c r="BW56" s="64"/>
      <c r="BX56" s="64"/>
      <c r="BY56" s="64"/>
      <c r="BZ56" s="6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3"/>
      <c r="BM57" s="64"/>
      <c r="BN57" s="64"/>
      <c r="BO57" s="64"/>
      <c r="BP57" s="64"/>
      <c r="BQ57" s="64"/>
      <c r="BR57" s="64"/>
      <c r="BS57" s="64"/>
      <c r="BT57" s="64"/>
      <c r="BU57" s="64"/>
      <c r="BV57" s="64"/>
      <c r="BW57" s="64"/>
      <c r="BX57" s="64"/>
      <c r="BY57" s="64"/>
      <c r="BZ57" s="6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3"/>
      <c r="BM58" s="64"/>
      <c r="BN58" s="64"/>
      <c r="BO58" s="64"/>
      <c r="BP58" s="64"/>
      <c r="BQ58" s="64"/>
      <c r="BR58" s="64"/>
      <c r="BS58" s="64"/>
      <c r="BT58" s="64"/>
      <c r="BU58" s="64"/>
      <c r="BV58" s="64"/>
      <c r="BW58" s="64"/>
      <c r="BX58" s="64"/>
      <c r="BY58" s="64"/>
      <c r="BZ58" s="6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3"/>
      <c r="BM59" s="64"/>
      <c r="BN59" s="64"/>
      <c r="BO59" s="64"/>
      <c r="BP59" s="64"/>
      <c r="BQ59" s="64"/>
      <c r="BR59" s="64"/>
      <c r="BS59" s="64"/>
      <c r="BT59" s="64"/>
      <c r="BU59" s="64"/>
      <c r="BV59" s="64"/>
      <c r="BW59" s="64"/>
      <c r="BX59" s="64"/>
      <c r="BY59" s="64"/>
      <c r="BZ59" s="65"/>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63"/>
      <c r="BM60" s="64"/>
      <c r="BN60" s="64"/>
      <c r="BO60" s="64"/>
      <c r="BP60" s="64"/>
      <c r="BQ60" s="64"/>
      <c r="BR60" s="64"/>
      <c r="BS60" s="64"/>
      <c r="BT60" s="64"/>
      <c r="BU60" s="64"/>
      <c r="BV60" s="64"/>
      <c r="BW60" s="64"/>
      <c r="BX60" s="64"/>
      <c r="BY60" s="64"/>
      <c r="BZ60" s="65"/>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63"/>
      <c r="BM61" s="64"/>
      <c r="BN61" s="64"/>
      <c r="BO61" s="64"/>
      <c r="BP61" s="64"/>
      <c r="BQ61" s="64"/>
      <c r="BR61" s="64"/>
      <c r="BS61" s="64"/>
      <c r="BT61" s="64"/>
      <c r="BU61" s="64"/>
      <c r="BV61" s="64"/>
      <c r="BW61" s="64"/>
      <c r="BX61" s="64"/>
      <c r="BY61" s="64"/>
      <c r="BZ61" s="6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3"/>
      <c r="BM62" s="64"/>
      <c r="BN62" s="64"/>
      <c r="BO62" s="64"/>
      <c r="BP62" s="64"/>
      <c r="BQ62" s="64"/>
      <c r="BR62" s="64"/>
      <c r="BS62" s="64"/>
      <c r="BT62" s="64"/>
      <c r="BU62" s="64"/>
      <c r="BV62" s="64"/>
      <c r="BW62" s="64"/>
      <c r="BX62" s="64"/>
      <c r="BY62" s="64"/>
      <c r="BZ62" s="6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3" t="s">
        <v>118</v>
      </c>
      <c r="BM66" s="64"/>
      <c r="BN66" s="64"/>
      <c r="BO66" s="64"/>
      <c r="BP66" s="64"/>
      <c r="BQ66" s="64"/>
      <c r="BR66" s="64"/>
      <c r="BS66" s="64"/>
      <c r="BT66" s="64"/>
      <c r="BU66" s="64"/>
      <c r="BV66" s="64"/>
      <c r="BW66" s="64"/>
      <c r="BX66" s="64"/>
      <c r="BY66" s="64"/>
      <c r="BZ66" s="6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3"/>
      <c r="BM67" s="64"/>
      <c r="BN67" s="64"/>
      <c r="BO67" s="64"/>
      <c r="BP67" s="64"/>
      <c r="BQ67" s="64"/>
      <c r="BR67" s="64"/>
      <c r="BS67" s="64"/>
      <c r="BT67" s="64"/>
      <c r="BU67" s="64"/>
      <c r="BV67" s="64"/>
      <c r="BW67" s="64"/>
      <c r="BX67" s="64"/>
      <c r="BY67" s="64"/>
      <c r="BZ67" s="6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3"/>
      <c r="BM68" s="64"/>
      <c r="BN68" s="64"/>
      <c r="BO68" s="64"/>
      <c r="BP68" s="64"/>
      <c r="BQ68" s="64"/>
      <c r="BR68" s="64"/>
      <c r="BS68" s="64"/>
      <c r="BT68" s="64"/>
      <c r="BU68" s="64"/>
      <c r="BV68" s="64"/>
      <c r="BW68" s="64"/>
      <c r="BX68" s="64"/>
      <c r="BY68" s="64"/>
      <c r="BZ68" s="6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3"/>
      <c r="BM69" s="64"/>
      <c r="BN69" s="64"/>
      <c r="BO69" s="64"/>
      <c r="BP69" s="64"/>
      <c r="BQ69" s="64"/>
      <c r="BR69" s="64"/>
      <c r="BS69" s="64"/>
      <c r="BT69" s="64"/>
      <c r="BU69" s="64"/>
      <c r="BV69" s="64"/>
      <c r="BW69" s="64"/>
      <c r="BX69" s="64"/>
      <c r="BY69" s="64"/>
      <c r="BZ69" s="6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3"/>
      <c r="BM70" s="64"/>
      <c r="BN70" s="64"/>
      <c r="BO70" s="64"/>
      <c r="BP70" s="64"/>
      <c r="BQ70" s="64"/>
      <c r="BR70" s="64"/>
      <c r="BS70" s="64"/>
      <c r="BT70" s="64"/>
      <c r="BU70" s="64"/>
      <c r="BV70" s="64"/>
      <c r="BW70" s="64"/>
      <c r="BX70" s="64"/>
      <c r="BY70" s="64"/>
      <c r="BZ70" s="6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3"/>
      <c r="BM71" s="64"/>
      <c r="BN71" s="64"/>
      <c r="BO71" s="64"/>
      <c r="BP71" s="64"/>
      <c r="BQ71" s="64"/>
      <c r="BR71" s="64"/>
      <c r="BS71" s="64"/>
      <c r="BT71" s="64"/>
      <c r="BU71" s="64"/>
      <c r="BV71" s="64"/>
      <c r="BW71" s="64"/>
      <c r="BX71" s="64"/>
      <c r="BY71" s="64"/>
      <c r="BZ71" s="6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3"/>
      <c r="BM72" s="64"/>
      <c r="BN72" s="64"/>
      <c r="BO72" s="64"/>
      <c r="BP72" s="64"/>
      <c r="BQ72" s="64"/>
      <c r="BR72" s="64"/>
      <c r="BS72" s="64"/>
      <c r="BT72" s="64"/>
      <c r="BU72" s="64"/>
      <c r="BV72" s="64"/>
      <c r="BW72" s="64"/>
      <c r="BX72" s="64"/>
      <c r="BY72" s="64"/>
      <c r="BZ72" s="6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3"/>
      <c r="BM73" s="64"/>
      <c r="BN73" s="64"/>
      <c r="BO73" s="64"/>
      <c r="BP73" s="64"/>
      <c r="BQ73" s="64"/>
      <c r="BR73" s="64"/>
      <c r="BS73" s="64"/>
      <c r="BT73" s="64"/>
      <c r="BU73" s="64"/>
      <c r="BV73" s="64"/>
      <c r="BW73" s="64"/>
      <c r="BX73" s="64"/>
      <c r="BY73" s="64"/>
      <c r="BZ73" s="6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3"/>
      <c r="BM74" s="64"/>
      <c r="BN74" s="64"/>
      <c r="BO74" s="64"/>
      <c r="BP74" s="64"/>
      <c r="BQ74" s="64"/>
      <c r="BR74" s="64"/>
      <c r="BS74" s="64"/>
      <c r="BT74" s="64"/>
      <c r="BU74" s="64"/>
      <c r="BV74" s="64"/>
      <c r="BW74" s="64"/>
      <c r="BX74" s="64"/>
      <c r="BY74" s="64"/>
      <c r="BZ74" s="6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3"/>
      <c r="BM75" s="64"/>
      <c r="BN75" s="64"/>
      <c r="BO75" s="64"/>
      <c r="BP75" s="64"/>
      <c r="BQ75" s="64"/>
      <c r="BR75" s="64"/>
      <c r="BS75" s="64"/>
      <c r="BT75" s="64"/>
      <c r="BU75" s="64"/>
      <c r="BV75" s="64"/>
      <c r="BW75" s="64"/>
      <c r="BX75" s="64"/>
      <c r="BY75" s="64"/>
      <c r="BZ75" s="6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3"/>
      <c r="BM76" s="64"/>
      <c r="BN76" s="64"/>
      <c r="BO76" s="64"/>
      <c r="BP76" s="64"/>
      <c r="BQ76" s="64"/>
      <c r="BR76" s="64"/>
      <c r="BS76" s="64"/>
      <c r="BT76" s="64"/>
      <c r="BU76" s="64"/>
      <c r="BV76" s="64"/>
      <c r="BW76" s="64"/>
      <c r="BX76" s="64"/>
      <c r="BY76" s="64"/>
      <c r="BZ76" s="6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3"/>
      <c r="BM77" s="64"/>
      <c r="BN77" s="64"/>
      <c r="BO77" s="64"/>
      <c r="BP77" s="64"/>
      <c r="BQ77" s="64"/>
      <c r="BR77" s="64"/>
      <c r="BS77" s="64"/>
      <c r="BT77" s="64"/>
      <c r="BU77" s="64"/>
      <c r="BV77" s="64"/>
      <c r="BW77" s="64"/>
      <c r="BX77" s="64"/>
      <c r="BY77" s="64"/>
      <c r="BZ77" s="6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3"/>
      <c r="BM78" s="64"/>
      <c r="BN78" s="64"/>
      <c r="BO78" s="64"/>
      <c r="BP78" s="64"/>
      <c r="BQ78" s="64"/>
      <c r="BR78" s="64"/>
      <c r="BS78" s="64"/>
      <c r="BT78" s="64"/>
      <c r="BU78" s="64"/>
      <c r="BV78" s="64"/>
      <c r="BW78" s="64"/>
      <c r="BX78" s="64"/>
      <c r="BY78" s="64"/>
      <c r="BZ78" s="6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3"/>
      <c r="BM79" s="64"/>
      <c r="BN79" s="64"/>
      <c r="BO79" s="64"/>
      <c r="BP79" s="64"/>
      <c r="BQ79" s="64"/>
      <c r="BR79" s="64"/>
      <c r="BS79" s="64"/>
      <c r="BT79" s="64"/>
      <c r="BU79" s="64"/>
      <c r="BV79" s="64"/>
      <c r="BW79" s="64"/>
      <c r="BX79" s="64"/>
      <c r="BY79" s="64"/>
      <c r="BZ79" s="6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3"/>
      <c r="BM80" s="64"/>
      <c r="BN80" s="64"/>
      <c r="BO80" s="64"/>
      <c r="BP80" s="64"/>
      <c r="BQ80" s="64"/>
      <c r="BR80" s="64"/>
      <c r="BS80" s="64"/>
      <c r="BT80" s="64"/>
      <c r="BU80" s="64"/>
      <c r="BV80" s="64"/>
      <c r="BW80" s="64"/>
      <c r="BX80" s="64"/>
      <c r="BY80" s="64"/>
      <c r="BZ80" s="6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3"/>
      <c r="BM81" s="64"/>
      <c r="BN81" s="64"/>
      <c r="BO81" s="64"/>
      <c r="BP81" s="64"/>
      <c r="BQ81" s="64"/>
      <c r="BR81" s="64"/>
      <c r="BS81" s="64"/>
      <c r="BT81" s="64"/>
      <c r="BU81" s="64"/>
      <c r="BV81" s="64"/>
      <c r="BW81" s="64"/>
      <c r="BX81" s="64"/>
      <c r="BY81" s="64"/>
      <c r="BZ81" s="6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6"/>
      <c r="BM82" s="67"/>
      <c r="BN82" s="67"/>
      <c r="BO82" s="67"/>
      <c r="BP82" s="67"/>
      <c r="BQ82" s="67"/>
      <c r="BR82" s="67"/>
      <c r="BS82" s="67"/>
      <c r="BT82" s="67"/>
      <c r="BU82" s="67"/>
      <c r="BV82" s="67"/>
      <c r="BW82" s="67"/>
      <c r="BX82" s="67"/>
      <c r="BY82" s="67"/>
      <c r="BZ82" s="6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a70+tZjSJ+bBXVOfJqGRsppP4DR9oR9e4N7/oHCOpxVv49F2eWPagiYb54tUvPXz7Mbzh9v+LalxzPlKNk0cSw==" saltValue="UI4W7QD4i5oc5cLLdb5L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242080</v>
      </c>
      <c r="D6" s="33">
        <f t="shared" si="3"/>
        <v>47</v>
      </c>
      <c r="E6" s="33">
        <f t="shared" si="3"/>
        <v>17</v>
      </c>
      <c r="F6" s="33">
        <f t="shared" si="3"/>
        <v>1</v>
      </c>
      <c r="G6" s="33">
        <f t="shared" si="3"/>
        <v>0</v>
      </c>
      <c r="H6" s="33" t="str">
        <f t="shared" si="3"/>
        <v>三重県　名張市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33.520000000000003</v>
      </c>
      <c r="Q6" s="34">
        <f t="shared" si="3"/>
        <v>79.540000000000006</v>
      </c>
      <c r="R6" s="34">
        <f t="shared" si="3"/>
        <v>3344</v>
      </c>
      <c r="S6" s="34">
        <f t="shared" si="3"/>
        <v>78398</v>
      </c>
      <c r="T6" s="34">
        <f t="shared" si="3"/>
        <v>129.77000000000001</v>
      </c>
      <c r="U6" s="34">
        <f t="shared" si="3"/>
        <v>604.13</v>
      </c>
      <c r="V6" s="34">
        <f t="shared" si="3"/>
        <v>26110</v>
      </c>
      <c r="W6" s="34">
        <f t="shared" si="3"/>
        <v>7.08</v>
      </c>
      <c r="X6" s="34">
        <f t="shared" si="3"/>
        <v>3687.85</v>
      </c>
      <c r="Y6" s="35">
        <f>IF(Y7="",NA(),Y7)</f>
        <v>94.43</v>
      </c>
      <c r="Z6" s="35">
        <f t="shared" ref="Z6:AH6" si="4">IF(Z7="",NA(),Z7)</f>
        <v>91.03</v>
      </c>
      <c r="AA6" s="35">
        <f t="shared" si="4"/>
        <v>90.44</v>
      </c>
      <c r="AB6" s="35">
        <f t="shared" si="4"/>
        <v>90.54</v>
      </c>
      <c r="AC6" s="35">
        <f t="shared" si="4"/>
        <v>92.03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164.79</v>
      </c>
      <c r="BG6" s="35">
        <f t="shared" ref="BG6:BO6" si="7">IF(BG7="",NA(),BG7)</f>
        <v>449.53</v>
      </c>
      <c r="BH6" s="35">
        <f t="shared" si="7"/>
        <v>240.75</v>
      </c>
      <c r="BI6" s="35">
        <f t="shared" si="7"/>
        <v>335.69</v>
      </c>
      <c r="BJ6" s="35">
        <f t="shared" si="7"/>
        <v>170.65</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92.18</v>
      </c>
      <c r="BR6" s="35">
        <f t="shared" ref="BR6:BZ6" si="8">IF(BR7="",NA(),BR7)</f>
        <v>85.64</v>
      </c>
      <c r="BS6" s="35">
        <f t="shared" si="8"/>
        <v>99.79</v>
      </c>
      <c r="BT6" s="35">
        <f t="shared" si="8"/>
        <v>99.91</v>
      </c>
      <c r="BU6" s="35">
        <f t="shared" si="8"/>
        <v>100</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206.75</v>
      </c>
      <c r="CC6" s="35">
        <f t="shared" ref="CC6:CK6" si="9">IF(CC7="",NA(),CC7)</f>
        <v>222.54</v>
      </c>
      <c r="CD6" s="35">
        <f t="shared" si="9"/>
        <v>191.12</v>
      </c>
      <c r="CE6" s="35">
        <f t="shared" si="9"/>
        <v>190.61</v>
      </c>
      <c r="CF6" s="35">
        <f t="shared" si="9"/>
        <v>174.63</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43.27</v>
      </c>
      <c r="CN6" s="35">
        <f t="shared" ref="CN6:CV6" si="10">IF(CN7="",NA(),CN7)</f>
        <v>47.03</v>
      </c>
      <c r="CO6" s="35">
        <f t="shared" si="10"/>
        <v>49.95</v>
      </c>
      <c r="CP6" s="35">
        <f t="shared" si="10"/>
        <v>52.35</v>
      </c>
      <c r="CQ6" s="35">
        <f t="shared" si="10"/>
        <v>55.29</v>
      </c>
      <c r="CR6" s="35">
        <f t="shared" si="10"/>
        <v>44.89</v>
      </c>
      <c r="CS6" s="35">
        <f t="shared" si="10"/>
        <v>40.75</v>
      </c>
      <c r="CT6" s="35">
        <f t="shared" si="10"/>
        <v>42.4</v>
      </c>
      <c r="CU6" s="35">
        <f t="shared" si="10"/>
        <v>45.44</v>
      </c>
      <c r="CV6" s="35">
        <f t="shared" si="10"/>
        <v>47.28</v>
      </c>
      <c r="CW6" s="34" t="str">
        <f>IF(CW7="","",IF(CW7="-","【-】","【"&amp;SUBSTITUTE(TEXT(CW7,"#,##0.00"),"-","△")&amp;"】"))</f>
        <v>【59.64】</v>
      </c>
      <c r="CX6" s="35">
        <f>IF(CX7="",NA(),CX7)</f>
        <v>97.08</v>
      </c>
      <c r="CY6" s="35">
        <f t="shared" ref="CY6:DG6" si="11">IF(CY7="",NA(),CY7)</f>
        <v>95.75</v>
      </c>
      <c r="CZ6" s="35">
        <f t="shared" si="11"/>
        <v>94.45</v>
      </c>
      <c r="DA6" s="35">
        <f t="shared" si="11"/>
        <v>96.33</v>
      </c>
      <c r="DB6" s="35">
        <f t="shared" si="11"/>
        <v>95.04</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0.16</v>
      </c>
      <c r="EF6" s="35">
        <f t="shared" ref="EF6:EN6" si="14">IF(EF7="",NA(),EF7)</f>
        <v>0.26</v>
      </c>
      <c r="EG6" s="35">
        <f t="shared" si="14"/>
        <v>0.32</v>
      </c>
      <c r="EH6" s="35">
        <f t="shared" si="14"/>
        <v>0.15</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242080</v>
      </c>
      <c r="D7" s="37">
        <v>47</v>
      </c>
      <c r="E7" s="37">
        <v>17</v>
      </c>
      <c r="F7" s="37">
        <v>1</v>
      </c>
      <c r="G7" s="37">
        <v>0</v>
      </c>
      <c r="H7" s="37" t="s">
        <v>98</v>
      </c>
      <c r="I7" s="37" t="s">
        <v>99</v>
      </c>
      <c r="J7" s="37" t="s">
        <v>100</v>
      </c>
      <c r="K7" s="37" t="s">
        <v>101</v>
      </c>
      <c r="L7" s="37" t="s">
        <v>102</v>
      </c>
      <c r="M7" s="37" t="s">
        <v>103</v>
      </c>
      <c r="N7" s="38" t="s">
        <v>104</v>
      </c>
      <c r="O7" s="38" t="s">
        <v>105</v>
      </c>
      <c r="P7" s="38">
        <v>33.520000000000003</v>
      </c>
      <c r="Q7" s="38">
        <v>79.540000000000006</v>
      </c>
      <c r="R7" s="38">
        <v>3344</v>
      </c>
      <c r="S7" s="38">
        <v>78398</v>
      </c>
      <c r="T7" s="38">
        <v>129.77000000000001</v>
      </c>
      <c r="U7" s="38">
        <v>604.13</v>
      </c>
      <c r="V7" s="38">
        <v>26110</v>
      </c>
      <c r="W7" s="38">
        <v>7.08</v>
      </c>
      <c r="X7" s="38">
        <v>3687.85</v>
      </c>
      <c r="Y7" s="38">
        <v>94.43</v>
      </c>
      <c r="Z7" s="38">
        <v>91.03</v>
      </c>
      <c r="AA7" s="38">
        <v>90.44</v>
      </c>
      <c r="AB7" s="38">
        <v>90.54</v>
      </c>
      <c r="AC7" s="38">
        <v>92.03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164.79</v>
      </c>
      <c r="BG7" s="38">
        <v>449.53</v>
      </c>
      <c r="BH7" s="38">
        <v>240.75</v>
      </c>
      <c r="BI7" s="38">
        <v>335.69</v>
      </c>
      <c r="BJ7" s="38">
        <v>170.65</v>
      </c>
      <c r="BK7" s="38">
        <v>1240.1600000000001</v>
      </c>
      <c r="BL7" s="38">
        <v>1193.49</v>
      </c>
      <c r="BM7" s="38">
        <v>876.19</v>
      </c>
      <c r="BN7" s="38">
        <v>722.53</v>
      </c>
      <c r="BO7" s="38">
        <v>933.3</v>
      </c>
      <c r="BP7" s="38">
        <v>682.51</v>
      </c>
      <c r="BQ7" s="38">
        <v>92.18</v>
      </c>
      <c r="BR7" s="38">
        <v>85.64</v>
      </c>
      <c r="BS7" s="38">
        <v>99.79</v>
      </c>
      <c r="BT7" s="38">
        <v>99.91</v>
      </c>
      <c r="BU7" s="38">
        <v>100</v>
      </c>
      <c r="BV7" s="38">
        <v>60.17</v>
      </c>
      <c r="BW7" s="38">
        <v>65.569999999999993</v>
      </c>
      <c r="BX7" s="38">
        <v>75.7</v>
      </c>
      <c r="BY7" s="38">
        <v>74.61</v>
      </c>
      <c r="BZ7" s="38">
        <v>77.510000000000005</v>
      </c>
      <c r="CA7" s="38">
        <v>100.34</v>
      </c>
      <c r="CB7" s="38">
        <v>206.75</v>
      </c>
      <c r="CC7" s="38">
        <v>222.54</v>
      </c>
      <c r="CD7" s="38">
        <v>191.12</v>
      </c>
      <c r="CE7" s="38">
        <v>190.61</v>
      </c>
      <c r="CF7" s="38">
        <v>174.63</v>
      </c>
      <c r="CG7" s="38">
        <v>281.52999999999997</v>
      </c>
      <c r="CH7" s="38">
        <v>263.04000000000002</v>
      </c>
      <c r="CI7" s="38">
        <v>230.04</v>
      </c>
      <c r="CJ7" s="38">
        <v>233.5</v>
      </c>
      <c r="CK7" s="38">
        <v>221.95</v>
      </c>
      <c r="CL7" s="38">
        <v>136.15</v>
      </c>
      <c r="CM7" s="38">
        <v>43.27</v>
      </c>
      <c r="CN7" s="38">
        <v>47.03</v>
      </c>
      <c r="CO7" s="38">
        <v>49.95</v>
      </c>
      <c r="CP7" s="38">
        <v>52.35</v>
      </c>
      <c r="CQ7" s="38">
        <v>55.29</v>
      </c>
      <c r="CR7" s="38">
        <v>44.89</v>
      </c>
      <c r="CS7" s="38">
        <v>40.75</v>
      </c>
      <c r="CT7" s="38">
        <v>42.4</v>
      </c>
      <c r="CU7" s="38">
        <v>45.44</v>
      </c>
      <c r="CV7" s="38">
        <v>47.28</v>
      </c>
      <c r="CW7" s="38">
        <v>59.64</v>
      </c>
      <c r="CX7" s="38">
        <v>97.08</v>
      </c>
      <c r="CY7" s="38">
        <v>95.75</v>
      </c>
      <c r="CZ7" s="38">
        <v>94.45</v>
      </c>
      <c r="DA7" s="38">
        <v>96.33</v>
      </c>
      <c r="DB7" s="38">
        <v>95.04</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0.16</v>
      </c>
      <c r="EF7" s="38">
        <v>0.26</v>
      </c>
      <c r="EG7" s="38">
        <v>0.32</v>
      </c>
      <c r="EH7" s="38">
        <v>0.15</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2021-02-04T02:56:07Z</cp:lastPrinted>
  <dcterms:created xsi:type="dcterms:W3CDTF">2020-12-04T02:47:29Z</dcterms:created>
  <dcterms:modified xsi:type="dcterms:W3CDTF">2021-02-05T04:05:41Z</dcterms:modified>
  <cp:category/>
</cp:coreProperties>
</file>