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R2\20210112_ 【依頼：2月5日(金)〆】公営企業に係る経営比較分析表（令和元年度決算）の分析等について\02　回答\"/>
    </mc:Choice>
  </mc:AlternateContent>
  <workbookProtection workbookAlgorithmName="SHA-512" workbookHashValue="TWfegWXdsslt2ADvfpCuWxHnJ/d8T8l7pShvL/9i3reLm/NvIFueOSqUXpYQ2boEyAyJZ0omWxkz7TfxHS9Rhg==" workbookSaltValue="9krN2J8AnXTJlwtgd6rfTA==" workbookSpinCount="100000" lockStructure="1"/>
  <bookViews>
    <workbookView xWindow="0" yWindow="0" windowWidth="20490" windowHeight="7155"/>
  </bookViews>
  <sheets>
    <sheet name="法非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<sst xmlns="http://schemas.openxmlformats.org/spreadsheetml/2006/main" count="236" uniqueCount="122">
  <si>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</si>
  <si>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</si>
  <si>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</si>
  <si>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</si>
  <si>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</si>
  <si>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</si>
  <si>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</si>
  <si>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</si>
  <si>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</si>
  <si>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</si>
  <si>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</si>
  <si>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</si>
  <si>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</si>
  <si>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</si>
  <si>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</si>
  <si>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</si>
  <si>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</si>
  <si>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</si>
  <si>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</si>
  <si>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</si>
  <si>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</si>
  <si>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</si>
  <si>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</si>
  <si>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</si>
  <si>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</si>
  <si>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</si>
  <si>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</si>
  <si>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</si>
  <si>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</si>
  <si>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</si>
  <si>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</si>
  <si>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</si>
  <si>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</si>
  <si>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</si>
  <si>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</si>
  <si>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</si>
  <si>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</si>
  <si>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</si>
  <si>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</si>
  <si>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</si>
  <si>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</si>
  <si>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</si>
  <si>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</si>
  <si>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</si>
  <si>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</si>
  <si>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</si>
  <si>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</si>
  <si>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</si>
  <si>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</si>
  <si>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</si>
  <si>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</si>
  <si>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</si>
  <si>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</si>
  <si>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</si>
  <si>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</si>
  <si>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</si>
  <si>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</si>
  <si>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</si>
  <si>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</si>
  <si>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</si>
  <si>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</si>
  <si>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</si>
  <si>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</si>
  <si>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</si>
  <si>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</si>
  <si>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</si>
  <si>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</si>
  <si>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</si>
  <si>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</si>
  <si>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</si>
  <si>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</si>
  <si>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</si>
  <si>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</si>
  <si>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</si>
  <si>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</si>
  <si>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</si>
  <si>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</si>
  <si>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</si>
  <si>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</si>
  <si>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</si>
  <si>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</si>
  <si>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</si>
  <si>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</si>
  <si>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</si>
  <si>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</si>
  <si>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</si>
  <si>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</si>
  <si>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</si>
  <si>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</si>
  <si>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</si>
  <si>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</si>
  <si>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</si>
  <si>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</si>
  <si>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</si>
  <si>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</si>
  <si>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</si>
  <si>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</si>
  <si>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</si>
  <si>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</si>
  <si>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</si>
  <si>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桑名市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</si>
  <si>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</si>
  <si>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</si>
  <si>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</si>
  <si>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</si>
  <si>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</si>
  <si>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</si>
  <si>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</si>
  <si>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</si>
  <si>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</si>
  <si>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</si>
  <si>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</si>
  <si>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</si>
  <si>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</si>
  <si>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</si>
  <si>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</si>
  <si>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</si>
  <si>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</si>
  <si>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</si>
  <si>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平成８年から供用を開始した本事業の管渠も近年更新の時期を迎えつつあり、今後多額の更新費用が必要である。
　そこで平成31年３月に策定した農業集落排水事業における経営戦略を基に、公共下水道への接続替えも踏まえた投資計画による、計画的かつ効率的な維持修繕・改築更新に取り組んでいく。</t>
    <rPh sb="1" eb="3">
      <t>ヘイセイ</t>
    </rPh>
    <rPh sb="4" eb="5">
      <t>ネン</t>
    </rPh>
    <rPh sb="7" eb="9">
      <t>キョウヨウ</t>
    </rPh>
    <rPh sb="10" eb="12">
      <t>カイシ</t>
    </rPh>
    <rPh sb="14" eb="15">
      <t>ホン</t>
    </rPh>
    <rPh sb="15" eb="17">
      <t>ジギョウ</t>
    </rPh>
    <rPh sb="18" eb="20">
      <t>カンキョ</t>
    </rPh>
    <rPh sb="21" eb="23">
      <t>キンネン</t>
    </rPh>
    <rPh sb="23" eb="25">
      <t>コウシン</t>
    </rPh>
    <rPh sb="26" eb="28">
      <t>ジキ</t>
    </rPh>
    <rPh sb="29" eb="30">
      <t>ムカ</t>
    </rPh>
    <rPh sb="36" eb="38">
      <t>コンゴ</t>
    </rPh>
    <rPh sb="38" eb="40">
      <t>タガク</t>
    </rPh>
    <rPh sb="41" eb="43">
      <t>コウシン</t>
    </rPh>
    <rPh sb="43" eb="45">
      <t>ヒヨウ</t>
    </rPh>
    <rPh sb="46" eb="48">
      <t>ヒツヨウ</t>
    </rPh>
    <rPh sb="57" eb="59">
      <t>ヘイセイ</t>
    </rPh>
    <rPh sb="61" eb="62">
      <t>ネン</t>
    </rPh>
    <rPh sb="63" eb="64">
      <t>ツキ</t>
    </rPh>
    <rPh sb="65" eb="67">
      <t>サクテイ</t>
    </rPh>
    <rPh sb="69" eb="71">
      <t>ノウギョウ</t>
    </rPh>
    <rPh sb="71" eb="73">
      <t>シュウラク</t>
    </rPh>
    <rPh sb="73" eb="75">
      <t>ハイスイ</t>
    </rPh>
    <rPh sb="75" eb="77">
      <t>ジギョウ</t>
    </rPh>
    <rPh sb="81" eb="83">
      <t>ケイエイ</t>
    </rPh>
    <rPh sb="83" eb="85">
      <t>センリャク</t>
    </rPh>
    <rPh sb="86" eb="87">
      <t>モト</t>
    </rPh>
    <rPh sb="89" eb="91">
      <t>コウキョウ</t>
    </rPh>
    <rPh sb="91" eb="94">
      <t>ゲスイドウ</t>
    </rPh>
    <rPh sb="96" eb="98">
      <t>セツゾク</t>
    </rPh>
    <rPh sb="98" eb="99">
      <t>ガ</t>
    </rPh>
    <rPh sb="101" eb="102">
      <t>フ</t>
    </rPh>
    <rPh sb="105" eb="107">
      <t>トウシ</t>
    </rPh>
    <rPh sb="107" eb="109">
      <t>ケイカク</t>
    </rPh>
    <rPh sb="113" eb="116">
      <t>ケイカクテキ</t>
    </rPh>
    <rPh sb="118" eb="121">
      <t>コウリツテキ</t>
    </rPh>
    <rPh sb="122" eb="124">
      <t>イジ</t>
    </rPh>
    <rPh sb="124" eb="126">
      <t>シュウゼン</t>
    </rPh>
    <rPh sb="127" eb="129">
      <t>カイチク</t>
    </rPh>
    <rPh sb="129" eb="131">
      <t>コウシン</t>
    </rPh>
    <rPh sb="132" eb="133">
      <t>ト</t>
    </rPh>
    <rPh sb="134" eb="135">
      <t>ク</t>
    </rPh>
    <phoneticPr fontId="4"/>
  </si>
  <si>
    <t>　処理区域内人口、水洗化人口ともに減少傾向であるためわずかながら水洗化率も減少傾向ではあるが、類似団体や全国と比較すると高い水準にある。
　また、使用料収入はやや増加しているものの、一方で平成30年度に地方債の借入を行ったこと等により償還金が増加し、令和元年10月からの税制改正に伴い維持管理費も増加したこと等により、収益的収支比率は減少傾向に転じた。
　今後について、平成29年度以降使用料収入は増加傾向ではあるが、継続して適切な使用料収入の確保に努めるとともに、投資の効率化や維持管理費の削減といった経営改善の取り組みを進めていく。</t>
    <rPh sb="32" eb="35">
      <t>スイセンカ</t>
    </rPh>
    <rPh sb="35" eb="36">
      <t>リツ</t>
    </rPh>
    <rPh sb="37" eb="39">
      <t>ゲンショウ</t>
    </rPh>
    <rPh sb="39" eb="41">
      <t>ケイコウ</t>
    </rPh>
    <rPh sb="47" eb="49">
      <t>ルイジ</t>
    </rPh>
    <rPh sb="49" eb="51">
      <t>ダンタイ</t>
    </rPh>
    <rPh sb="52" eb="54">
      <t>ゼンコク</t>
    </rPh>
    <rPh sb="55" eb="57">
      <t>ヒカク</t>
    </rPh>
    <rPh sb="60" eb="61">
      <t>タカ</t>
    </rPh>
    <rPh sb="62" eb="64">
      <t>スイジュン</t>
    </rPh>
    <rPh sb="73" eb="76">
      <t>シヨウリョウ</t>
    </rPh>
    <rPh sb="76" eb="78">
      <t>シュウニュウ</t>
    </rPh>
    <rPh sb="81" eb="83">
      <t>ゾウカ</t>
    </rPh>
    <rPh sb="91" eb="93">
      <t>イッポウ</t>
    </rPh>
    <rPh sb="94" eb="96">
      <t>ヘイセイ</t>
    </rPh>
    <rPh sb="101" eb="104">
      <t>チホウサイ</t>
    </rPh>
    <rPh sb="108" eb="109">
      <t>オコナ</t>
    </rPh>
    <rPh sb="113" eb="114">
      <t>トウ</t>
    </rPh>
    <rPh sb="117" eb="120">
      <t>ショウカンキン</t>
    </rPh>
    <rPh sb="121" eb="123">
      <t>ゾウカ</t>
    </rPh>
    <rPh sb="125" eb="127">
      <t>レイワ</t>
    </rPh>
    <rPh sb="127" eb="129">
      <t>ガンネン</t>
    </rPh>
    <rPh sb="131" eb="132">
      <t>ガツ</t>
    </rPh>
    <rPh sb="135" eb="137">
      <t>ゼイセイ</t>
    </rPh>
    <rPh sb="137" eb="139">
      <t>カイセイ</t>
    </rPh>
    <rPh sb="140" eb="141">
      <t>トモナ</t>
    </rPh>
    <rPh sb="142" eb="144">
      <t>イジ</t>
    </rPh>
    <rPh sb="144" eb="147">
      <t>カンリヒ</t>
    </rPh>
    <rPh sb="148" eb="150">
      <t>ゾウカ</t>
    </rPh>
    <rPh sb="154" eb="155">
      <t>トウ</t>
    </rPh>
    <rPh sb="159" eb="161">
      <t>シュウエキ</t>
    </rPh>
    <rPh sb="161" eb="162">
      <t>マト</t>
    </rPh>
    <rPh sb="162" eb="164">
      <t>シュウシ</t>
    </rPh>
    <rPh sb="164" eb="166">
      <t>ヒリツ</t>
    </rPh>
    <rPh sb="167" eb="169">
      <t>ゲンショウ</t>
    </rPh>
    <rPh sb="169" eb="171">
      <t>ケイコウ</t>
    </rPh>
    <rPh sb="172" eb="173">
      <t>テン</t>
    </rPh>
    <rPh sb="178" eb="180">
      <t>コンゴ</t>
    </rPh>
    <rPh sb="185" eb="187">
      <t>ヘイセイ</t>
    </rPh>
    <rPh sb="189" eb="191">
      <t>ネンド</t>
    </rPh>
    <rPh sb="191" eb="193">
      <t>イコウ</t>
    </rPh>
    <rPh sb="193" eb="196">
      <t>シヨウリョウ</t>
    </rPh>
    <rPh sb="196" eb="198">
      <t>シュウニュウ</t>
    </rPh>
    <rPh sb="199" eb="201">
      <t>ゾウカ</t>
    </rPh>
    <rPh sb="201" eb="203">
      <t>ケイコウ</t>
    </rPh>
    <rPh sb="209" eb="211">
      <t>ケイゾク</t>
    </rPh>
    <rPh sb="213" eb="215">
      <t>テキセツ</t>
    </rPh>
    <rPh sb="216" eb="219">
      <t>シヨウリョウ</t>
    </rPh>
    <rPh sb="219" eb="221">
      <t>シュウニュウ</t>
    </rPh>
    <rPh sb="222" eb="224">
      <t>カクホ</t>
    </rPh>
    <rPh sb="225" eb="226">
      <t>ツト</t>
    </rPh>
    <rPh sb="233" eb="235">
      <t>トウシ</t>
    </rPh>
    <rPh sb="236" eb="239">
      <t>コウリツカ</t>
    </rPh>
    <rPh sb="240" eb="242">
      <t>イジ</t>
    </rPh>
    <rPh sb="242" eb="245">
      <t>カンリヒ</t>
    </rPh>
    <rPh sb="246" eb="248">
      <t>サクゲン</t>
    </rPh>
    <rPh sb="252" eb="254">
      <t>ケイエイ</t>
    </rPh>
    <rPh sb="254" eb="256">
      <t>カイゼン</t>
    </rPh>
    <rPh sb="257" eb="258">
      <t>ト</t>
    </rPh>
    <rPh sb="259" eb="260">
      <t>ク</t>
    </rPh>
    <rPh sb="262" eb="263">
      <t>スス</t>
    </rPh>
    <phoneticPr fontId="4"/>
  </si>
  <si>
    <t>　近年水洗化人口等が減少しているものの、平成29年度以降、使用料改定もあり使用料収入は増加傾向ではある。しかし、維持管理等の費用も増加し、結果的に収益的収支比率については減少傾向にあることから、今後も引き続き適切な使用料収入の確保が必要である。
　また、施設の老朽化が進んでいく中で、修繕や事業費の平準化を図り、安定的な事業運営のため計画的に維持修繕・改築更新を行う必要もある。
　そのため、経営戦略に基づき、財務体質の改善を図るとともに、計画的な投資を行っていく。</t>
    <rPh sb="1" eb="3">
      <t>キンネン</t>
    </rPh>
    <rPh sb="3" eb="6">
      <t>スイセンカ</t>
    </rPh>
    <rPh sb="6" eb="8">
      <t>ジンコウ</t>
    </rPh>
    <rPh sb="8" eb="9">
      <t>トウ</t>
    </rPh>
    <rPh sb="10" eb="12">
      <t>ゲンショウ</t>
    </rPh>
    <rPh sb="20" eb="22">
      <t>ヘイセイ</t>
    </rPh>
    <rPh sb="24" eb="26">
      <t>ネンド</t>
    </rPh>
    <rPh sb="26" eb="28">
      <t>イコウ</t>
    </rPh>
    <rPh sb="29" eb="32">
      <t>シヨウリョウ</t>
    </rPh>
    <rPh sb="32" eb="34">
      <t>カイテイ</t>
    </rPh>
    <rPh sb="37" eb="40">
      <t>シヨウリョウ</t>
    </rPh>
    <rPh sb="40" eb="42">
      <t>シュウニュウ</t>
    </rPh>
    <rPh sb="43" eb="45">
      <t>ゾウカ</t>
    </rPh>
    <rPh sb="45" eb="47">
      <t>ケイコウ</t>
    </rPh>
    <rPh sb="56" eb="58">
      <t>イジ</t>
    </rPh>
    <rPh sb="58" eb="61">
      <t>カンリトウ</t>
    </rPh>
    <rPh sb="62" eb="64">
      <t>ヒヨウ</t>
    </rPh>
    <rPh sb="65" eb="67">
      <t>ゾウカ</t>
    </rPh>
    <rPh sb="69" eb="72">
      <t>ケッカテキ</t>
    </rPh>
    <rPh sb="73" eb="76">
      <t>シュウエキテキ</t>
    </rPh>
    <rPh sb="76" eb="78">
      <t>シュウシ</t>
    </rPh>
    <rPh sb="78" eb="80">
      <t>ヒリツ</t>
    </rPh>
    <rPh sb="85" eb="87">
      <t>ゲンショウ</t>
    </rPh>
    <rPh sb="87" eb="89">
      <t>ケイコウ</t>
    </rPh>
    <rPh sb="97" eb="99">
      <t>コンゴ</t>
    </rPh>
    <rPh sb="100" eb="101">
      <t>ヒ</t>
    </rPh>
    <rPh sb="102" eb="103">
      <t>ツヅ</t>
    </rPh>
    <rPh sb="104" eb="106">
      <t>テキセツ</t>
    </rPh>
    <rPh sb="107" eb="110">
      <t>シヨウリョウ</t>
    </rPh>
    <rPh sb="110" eb="112">
      <t>シュウニュウ</t>
    </rPh>
    <rPh sb="113" eb="115">
      <t>カクホ</t>
    </rPh>
    <rPh sb="116" eb="118">
      <t>ヒツヨウ</t>
    </rPh>
    <rPh sb="127" eb="129">
      <t>シセツ</t>
    </rPh>
    <rPh sb="130" eb="133">
      <t>ロウキュウカ</t>
    </rPh>
    <rPh sb="134" eb="135">
      <t>スス</t>
    </rPh>
    <rPh sb="139" eb="140">
      <t>ナカ</t>
    </rPh>
    <rPh sb="142" eb="144">
      <t>シュウゼン</t>
    </rPh>
    <rPh sb="145" eb="148">
      <t>ジギョウヒ</t>
    </rPh>
    <rPh sb="149" eb="152">
      <t>ヘイジュンカ</t>
    </rPh>
    <rPh sb="153" eb="154">
      <t>ハカ</t>
    </rPh>
    <rPh sb="156" eb="159">
      <t>アンテイテキ</t>
    </rPh>
    <rPh sb="160" eb="162">
      <t>ジギョウ</t>
    </rPh>
    <rPh sb="162" eb="164">
      <t>ウンエイ</t>
    </rPh>
    <rPh sb="167" eb="170">
      <t>ケイカクテキ</t>
    </rPh>
    <rPh sb="171" eb="173">
      <t>イジ</t>
    </rPh>
    <rPh sb="173" eb="175">
      <t>シュウゼン</t>
    </rPh>
    <rPh sb="176" eb="178">
      <t>カイチク</t>
    </rPh>
    <rPh sb="178" eb="180">
      <t>コウシン</t>
    </rPh>
    <rPh sb="181" eb="182">
      <t>オコナ</t>
    </rPh>
    <rPh sb="183" eb="185">
      <t>ヒツヨウ</t>
    </rPh>
    <rPh sb="196" eb="198">
      <t>ケイエイ</t>
    </rPh>
    <rPh sb="198" eb="200">
      <t>センリャク</t>
    </rPh>
    <rPh sb="201" eb="202">
      <t>モト</t>
    </rPh>
    <rPh sb="205" eb="207">
      <t>ザイム</t>
    </rPh>
    <rPh sb="207" eb="209">
      <t>タイシツ</t>
    </rPh>
    <rPh sb="210" eb="212">
      <t>カイゼン</t>
    </rPh>
    <rPh sb="213" eb="214">
      <t>ハカ</t>
    </rPh>
    <rPh sb="220" eb="223">
      <t>ケイカクテキ</t>
    </rPh>
    <rPh sb="224" eb="226">
      <t>トウシ</t>
    </rPh>
    <rPh sb="227" eb="22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</si>
</sst>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95-4CCC-BC91-8A7489A5DD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A95-4CCC-BC91-8A7489A5DD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50.71</c:v>
                </c:pt>
                <c:pt idx="1">
                  <c:v>49.57</c:v>
                </c:pt>
                <c:pt idx="2">
                  <c:v>45.1</c:v>
                </c:pt>
                <c:pt idx="3">
                  <c:v>80.209999999999994</c:v>
                </c:pt>
                <c:pt idx="4">
                  <c:v>42.34</c:v>
                </c:pt>
              </c:numCache>
            </c:numRef>
          </c:val>
          <c:extLst>
            <c:ext xmlns:c16="http://schemas.microsoft.com/office/drawing/2014/chart" uri="{C3380CC4-5D6E-409C-BE32-E72D297353CC}">
              <c16:uniqueId val="{00000000-297A-47B5-AFB2-57141B4F81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97A-47B5-AFB2-57141B4F81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95.82</c:v>
                </c:pt>
                <c:pt idx="1">
                  <c:v>96.15</c:v>
                </c:pt>
                <c:pt idx="2">
                  <c:v>96.17</c:v>
                </c:pt>
                <c:pt idx="3">
                  <c:v>96.05</c:v>
                </c:pt>
                <c:pt idx="4">
                  <c:v>95.99</c:v>
                </c:pt>
              </c:numCache>
            </c:numRef>
          </c:val>
          <c:extLst>
            <c:ext xmlns:c16="http://schemas.microsoft.com/office/drawing/2014/chart" uri="{C3380CC4-5D6E-409C-BE32-E72D297353CC}">
              <c16:uniqueId val="{00000000-0867-48E4-8DAA-CF70053D694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867-48E4-8DAA-CF70053D694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83.94</c:v>
                </c:pt>
                <c:pt idx="1">
                  <c:v>84.85</c:v>
                </c:pt>
                <c:pt idx="2">
                  <c:v>89.32</c:v>
                </c:pt>
                <c:pt idx="3">
                  <c:v>88.69</c:v>
                </c:pt>
                <c:pt idx="4">
                  <c:v>88.38</c:v>
                </c:pt>
              </c:numCache>
            </c:numRef>
          </c:val>
          <c:extLst>
            <c:ext xmlns:c16="http://schemas.microsoft.com/office/drawing/2014/chart" uri="{C3380CC4-5D6E-409C-BE32-E72D297353CC}">
              <c16:uniqueId val="{00000000-A8B9-4DA0-B51C-3B78014F21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B9-4DA0-B51C-3B78014F21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3-438A-9E84-CFCF1111E5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3-438A-9E84-CFCF1111E5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EB-45FB-9CE2-46635FC176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EB-45FB-9CE2-46635FC176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E9-4820-BF64-DB09396A4D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E9-4820-BF64-DB09396A4D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65-427D-A0AE-97559B76FA1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65-427D-A0AE-97559B76FA1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54-4A5F-B26B-5D966FFB1D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D54-4A5F-B26B-5D966FFB1D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61.21</c:v>
                </c:pt>
                <c:pt idx="1">
                  <c:v>62.47</c:v>
                </c:pt>
                <c:pt idx="2">
                  <c:v>72.17</c:v>
                </c:pt>
                <c:pt idx="3">
                  <c:v>69.78</c:v>
                </c:pt>
                <c:pt idx="4">
                  <c:v>71.41</c:v>
                </c:pt>
              </c:numCache>
            </c:numRef>
          </c:val>
          <c:extLst>
            <c:ext xmlns:c16="http://schemas.microsoft.com/office/drawing/2014/chart" uri="{C3380CC4-5D6E-409C-BE32-E72D297353CC}">
              <c16:uniqueId val="{00000000-D93C-42E4-8443-FB74140C0D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D93C-42E4-8443-FB74140C0D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279.95</c:v>
                </c:pt>
                <c:pt idx="1">
                  <c:v>271.58999999999997</c:v>
                </c:pt>
                <c:pt idx="2">
                  <c:v>263.32</c:v>
                </c:pt>
                <c:pt idx="3">
                  <c:v>293.52</c:v>
                </c:pt>
                <c:pt idx="4">
                  <c:v>291.58</c:v>
                </c:pt>
              </c:numCache>
            </c:numRef>
          </c:val>
          <c:extLst>
            <c:ext xmlns:c16="http://schemas.microsoft.com/office/drawing/2014/chart" uri="{C3380CC4-5D6E-409C-BE32-E72D297353CC}">
              <c16:uniqueId val="{00000000-DC8D-48DD-B0F0-1F1D0701CC5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DC8D-48DD-B0F0-1F1D0701CC5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7" zoomScale="80" zoomScaleNormal="80" workbookViewId="0">
      <selection activeCell="CF64" sqref="CF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桑名市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142019</v>
      </c>
      <c r="AM8" s="51"/>
      <c r="AN8" s="51"/>
      <c r="AO8" s="51"/>
      <c r="AP8" s="51"/>
      <c r="AQ8" s="51"/>
      <c r="AR8" s="51"/>
      <c r="AS8" s="51"/>
      <c r="AT8" s="46">
        <f>データ!T6</f>
        <v>136.68</v>
      </c>
      <c r="AU8" s="46"/>
      <c r="AV8" s="46"/>
      <c r="AW8" s="46"/>
      <c r="AX8" s="46"/>
      <c r="AY8" s="46"/>
      <c r="AZ8" s="46"/>
      <c r="BA8" s="46"/>
      <c r="BB8" s="46">
        <f>データ!U6</f>
        <v>1039.06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1.48</v>
      </c>
      <c r="Q10" s="46"/>
      <c r="R10" s="46"/>
      <c r="S10" s="46"/>
      <c r="T10" s="46"/>
      <c r="U10" s="46"/>
      <c r="V10" s="46"/>
      <c r="W10" s="46">
        <f>データ!Q6</f>
        <v>100</v>
      </c>
      <c r="X10" s="46"/>
      <c r="Y10" s="46"/>
      <c r="Z10" s="46"/>
      <c r="AA10" s="46"/>
      <c r="AB10" s="46"/>
      <c r="AC10" s="46"/>
      <c r="AD10" s="51">
        <f>データ!R6</f>
        <v>3496</v>
      </c>
      <c r="AE10" s="51"/>
      <c r="AF10" s="51"/>
      <c r="AG10" s="51"/>
      <c r="AH10" s="51"/>
      <c r="AI10" s="51"/>
      <c r="AJ10" s="51"/>
      <c r="AK10" s="2"/>
      <c r="AL10" s="51">
        <f>データ!V6</f>
        <v>2096</v>
      </c>
      <c r="AM10" s="51"/>
      <c r="AN10" s="51"/>
      <c r="AO10" s="51"/>
      <c r="AP10" s="51"/>
      <c r="AQ10" s="51"/>
      <c r="AR10" s="51"/>
      <c r="AS10" s="51"/>
      <c r="AT10" s="46">
        <f>データ!W6</f>
        <v>1.1200000000000001</v>
      </c>
      <c r="AU10" s="46"/>
      <c r="AV10" s="46"/>
      <c r="AW10" s="46"/>
      <c r="AX10" s="46"/>
      <c r="AY10" s="46"/>
      <c r="AZ10" s="46"/>
      <c r="BA10" s="46"/>
      <c r="BB10" s="46">
        <f>データ!X6</f>
        <v>1871.43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46</v>
      </c>
      <c r="O86" s="26" t="str">
        <f>データ!EO6</f>
        <v>【0.02】</v>
      </c>
    </row>
  </sheetData>
  <sheetProtection algorithmName="SHA-512" hashValue="EkmoDFEV44dkBXW130tqYMmRC+9DtQIT6sq+gxGDyj6aB/PuO7irUTKlf8NXxdvZX7srln+mTRZ3CwCTMLwOKA==" saltValue="3RnCmGDTvk35PQpB5w9ht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242055</v>
      </c>
      <c r="D6" s="33">
        <f t="shared" si="3"/>
        <v>47</v>
      </c>
      <c r="E6" s="33">
        <f t="shared" si="3"/>
        <v>17</v>
      </c>
      <c r="F6" s="33">
        <f t="shared" si="3"/>
        <v>5</v>
      </c>
      <c r="G6" s="33">
        <f t="shared" si="3"/>
        <v>0</v>
      </c>
      <c r="H6" s="33" t="str">
        <f t="shared" si="3"/>
        <v>三重県　桑名市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1.48</v>
      </c>
      <c r="Q6" s="34">
        <f t="shared" si="3"/>
        <v>100</v>
      </c>
      <c r="R6" s="34">
        <f t="shared" si="3"/>
        <v>3496</v>
      </c>
      <c r="S6" s="34">
        <f t="shared" si="3"/>
        <v>142019</v>
      </c>
      <c r="T6" s="34">
        <f t="shared" si="3"/>
        <v>136.68</v>
      </c>
      <c r="U6" s="34">
        <f t="shared" si="3"/>
        <v>1039.06</v>
      </c>
      <c r="V6" s="34">
        <f t="shared" si="3"/>
        <v>2096</v>
      </c>
      <c r="W6" s="34">
        <f t="shared" si="3"/>
        <v>1.1200000000000001</v>
      </c>
      <c r="X6" s="34">
        <f t="shared" si="3"/>
        <v>1871.43</v>
      </c>
      <c r="Y6" s="35">
        <f>IF(Y7="",NA(),Y7)</f>
        <v>83.94</v>
      </c>
      <c r="Z6" s="35">
        <f t="shared" ref="Z6:AH6" si="4">IF(Z7="",NA(),Z7)</f>
        <v>84.85</v>
      </c>
      <c r="AA6" s="35">
        <f t="shared" si="4"/>
        <v>89.32</v>
      </c>
      <c r="AB6" s="35">
        <f t="shared" si="4"/>
        <v>88.69</v>
      </c>
      <c r="AC6" s="35">
        <f t="shared" si="4"/>
        <v>88.38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61.21</v>
      </c>
      <c r="BR6" s="35">
        <f t="shared" ref="BR6:BZ6" si="8">IF(BR7="",NA(),BR7)</f>
        <v>62.47</v>
      </c>
      <c r="BS6" s="35">
        <f t="shared" si="8"/>
        <v>72.17</v>
      </c>
      <c r="BT6" s="35">
        <f t="shared" si="8"/>
        <v>69.78</v>
      </c>
      <c r="BU6" s="35">
        <f t="shared" si="8"/>
        <v>71.41</v>
      </c>
      <c r="BV6" s="35">
        <f t="shared" si="8"/>
        <v>52.19</v>
      </c>
      <c r="BW6" s="35">
        <f t="shared" si="8"/>
        <v>55.32</v>
      </c>
      <c r="BX6" s="35">
        <f t="shared" si="8"/>
        <v>59.8</v>
      </c>
      <c r="BY6" s="35">
        <f t="shared" si="8"/>
        <v>57.77</v>
      </c>
      <c r="BZ6" s="35">
        <f t="shared" si="8"/>
        <v>57.31</v>
      </c>
      <c r="CA6" s="34" t="str">
        <f>IF(CA7="","",IF(CA7="-","【-】","【"&amp;SUBSTITUTE(TEXT(CA7,"#,##0.00"),"-","△")&amp;"】"))</f>
        <v>【59.59】</v>
      </c>
      <c r="CB6" s="35">
        <f>IF(CB7="",NA(),CB7)</f>
        <v>279.95</v>
      </c>
      <c r="CC6" s="35">
        <f t="shared" ref="CC6:CK6" si="9">IF(CC7="",NA(),CC7)</f>
        <v>271.58999999999997</v>
      </c>
      <c r="CD6" s="35">
        <f t="shared" si="9"/>
        <v>263.32</v>
      </c>
      <c r="CE6" s="35">
        <f t="shared" si="9"/>
        <v>293.52</v>
      </c>
      <c r="CF6" s="35">
        <f t="shared" si="9"/>
        <v>291.58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50.71</v>
      </c>
      <c r="CN6" s="35">
        <f t="shared" ref="CN6:CV6" si="10">IF(CN7="",NA(),CN7)</f>
        <v>49.57</v>
      </c>
      <c r="CO6" s="35">
        <f t="shared" si="10"/>
        <v>45.1</v>
      </c>
      <c r="CP6" s="35">
        <f t="shared" si="10"/>
        <v>80.209999999999994</v>
      </c>
      <c r="CQ6" s="35">
        <f t="shared" si="10"/>
        <v>42.34</v>
      </c>
      <c r="CR6" s="35">
        <f t="shared" si="10"/>
        <v>52.31</v>
      </c>
      <c r="CS6" s="35">
        <f t="shared" si="10"/>
        <v>60.65</v>
      </c>
      <c r="CT6" s="35">
        <f t="shared" si="10"/>
        <v>51.75</v>
      </c>
      <c r="CU6" s="35">
        <f t="shared" si="10"/>
        <v>50.68</v>
      </c>
      <c r="CV6" s="35">
        <f t="shared" si="10"/>
        <v>50.14</v>
      </c>
      <c r="CW6" s="34" t="str">
        <f>IF(CW7="","",IF(CW7="-","【-】","【"&amp;SUBSTITUTE(TEXT(CW7,"#,##0.00"),"-","△")&amp;"】"))</f>
        <v>【51.30】</v>
      </c>
      <c r="CX6" s="35">
        <f>IF(CX7="",NA(),CX7)</f>
        <v>95.82</v>
      </c>
      <c r="CY6" s="35">
        <f t="shared" ref="CY6:DG6" si="11">IF(CY7="",NA(),CY7)</f>
        <v>96.15</v>
      </c>
      <c r="CZ6" s="35">
        <f t="shared" si="11"/>
        <v>96.17</v>
      </c>
      <c r="DA6" s="35">
        <f t="shared" si="11"/>
        <v>96.05</v>
      </c>
      <c r="DB6" s="35">
        <f t="shared" si="11"/>
        <v>95.99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242055</v>
      </c>
      <c r="D7" s="37">
        <v>47</v>
      </c>
      <c r="E7" s="37">
        <v>17</v>
      </c>
      <c r="F7" s="37">
        <v>5</v>
      </c>
      <c r="G7" s="37">
        <v>0</v>
      </c>
      <c r="H7" s="37" t="s">
        <v>100</v>
      </c>
      <c r="I7" s="37" t="s">
        <v>101</v>
      </c>
      <c r="J7" s="37" t="s">
        <v>102</v>
      </c>
      <c r="K7" s="37" t="s">
        <v>103</v>
      </c>
      <c r="L7" s="37" t="s">
        <v>104</v>
      </c>
      <c r="M7" s="37" t="s">
        <v>105</v>
      </c>
      <c r="N7" s="38" t="s">
        <v>106</v>
      </c>
      <c r="O7" s="38" t="s">
        <v>107</v>
      </c>
      <c r="P7" s="38">
        <v>1.48</v>
      </c>
      <c r="Q7" s="38">
        <v>100</v>
      </c>
      <c r="R7" s="38">
        <v>3496</v>
      </c>
      <c r="S7" s="38">
        <v>142019</v>
      </c>
      <c r="T7" s="38">
        <v>136.68</v>
      </c>
      <c r="U7" s="38">
        <v>1039.06</v>
      </c>
      <c r="V7" s="38">
        <v>2096</v>
      </c>
      <c r="W7" s="38">
        <v>1.1200000000000001</v>
      </c>
      <c r="X7" s="38">
        <v>1871.43</v>
      </c>
      <c r="Y7" s="38">
        <v>83.94</v>
      </c>
      <c r="Z7" s="38">
        <v>84.85</v>
      </c>
      <c r="AA7" s="38">
        <v>89.32</v>
      </c>
      <c r="AB7" s="38">
        <v>88.69</v>
      </c>
      <c r="AC7" s="38">
        <v>88.38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61.21</v>
      </c>
      <c r="BR7" s="38">
        <v>62.47</v>
      </c>
      <c r="BS7" s="38">
        <v>72.17</v>
      </c>
      <c r="BT7" s="38">
        <v>69.78</v>
      </c>
      <c r="BU7" s="38">
        <v>71.41</v>
      </c>
      <c r="BV7" s="38">
        <v>52.19</v>
      </c>
      <c r="BW7" s="38">
        <v>55.32</v>
      </c>
      <c r="BX7" s="38">
        <v>59.8</v>
      </c>
      <c r="BY7" s="38">
        <v>57.77</v>
      </c>
      <c r="BZ7" s="38">
        <v>57.31</v>
      </c>
      <c r="CA7" s="38">
        <v>59.59</v>
      </c>
      <c r="CB7" s="38">
        <v>279.95</v>
      </c>
      <c r="CC7" s="38">
        <v>271.58999999999997</v>
      </c>
      <c r="CD7" s="38">
        <v>263.32</v>
      </c>
      <c r="CE7" s="38">
        <v>293.52</v>
      </c>
      <c r="CF7" s="38">
        <v>291.58</v>
      </c>
      <c r="CG7" s="38">
        <v>296.14</v>
      </c>
      <c r="CH7" s="38">
        <v>283.17</v>
      </c>
      <c r="CI7" s="38">
        <v>263.76</v>
      </c>
      <c r="CJ7" s="38">
        <v>274.35000000000002</v>
      </c>
      <c r="CK7" s="38">
        <v>273.52</v>
      </c>
      <c r="CL7" s="38">
        <v>257.86</v>
      </c>
      <c r="CM7" s="38">
        <v>50.71</v>
      </c>
      <c r="CN7" s="38">
        <v>49.57</v>
      </c>
      <c r="CO7" s="38">
        <v>45.1</v>
      </c>
      <c r="CP7" s="38">
        <v>80.209999999999994</v>
      </c>
      <c r="CQ7" s="38">
        <v>42.34</v>
      </c>
      <c r="CR7" s="38">
        <v>52.31</v>
      </c>
      <c r="CS7" s="38">
        <v>60.65</v>
      </c>
      <c r="CT7" s="38">
        <v>51.75</v>
      </c>
      <c r="CU7" s="38">
        <v>50.68</v>
      </c>
      <c r="CV7" s="38">
        <v>50.14</v>
      </c>
      <c r="CW7" s="38">
        <v>51.3</v>
      </c>
      <c r="CX7" s="38">
        <v>95.82</v>
      </c>
      <c r="CY7" s="38">
        <v>96.15</v>
      </c>
      <c r="CZ7" s="38">
        <v>96.17</v>
      </c>
      <c r="DA7" s="38">
        <v>96.05</v>
      </c>
      <c r="DB7" s="38">
        <v>95.99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2021-01-25T07:10:37Z</cp:lastPrinted>
  <dcterms:created xsi:type="dcterms:W3CDTF">2020-12-04T03:05:37Z</dcterms:created>
  <dcterms:modified xsi:type="dcterms:W3CDTF">2021-01-26T08:00:15Z</dcterms:modified>
  <cp:category/>
</cp:coreProperties>
</file>