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5.111\FileServer\500000_上下水道部\500100_企画総務課\共用フォルダ\企画会計係\00　企画会計係\00　共通\090　財政課等からの照会の回答及び資料\R2\20210112_ 【依頼：2月5日(金)〆】公営企業に係る経営比較分析表（令和元年度決算）の分析等について\02　回答\"/>
    </mc:Choice>
  </mc:AlternateContent>
  <workbookProtection workbookAlgorithmName="SHA-512" workbookHashValue="XWOdL+0BLdZPqPos+lMwPdKrHb21kPbUhYVwGiWaZzl2HkaLeIhIeT01geJsMFzqhbMJVIMn3JkcU8vgQqC8Vw==" workbookSaltValue="/6uyzsFPxy7xggHmKHGcvA==" workbookSpinCount="100000" lockStructure="1"/>
  <bookViews>
    <workbookView xWindow="0" yWindow="0" windowWidth="20490" windowHeight="67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<sst xmlns="http://schemas.openxmlformats.org/spreadsheetml/2006/main" count="228" uniqueCount="114">
  <si>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</si>
  <si>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</si>
  <si>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</si>
  <si>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</si>
  <si>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</si>
  <si>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</si>
  <si>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</si>
  <si>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</si>
  <si>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</si>
  <si>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</si>
  <si>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</si>
  <si>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</si>
  <si>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</si>
  <si>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</si>
  <si>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</si>
  <si>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</si>
  <si>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</si>
  <si>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</si>
  <si>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</si>
  <si>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</si>
  <si>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</si>
  <si>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</si>
  <si>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</si>
  <si>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</si>
  <si>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</si>
  <si>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</si>
  <si>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</si>
  <si>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</si>
  <si>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</si>
  <si>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</si>
  <si>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</si>
  <si>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</si>
  <si>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</si>
  <si>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</si>
  <si>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</si>
  <si>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</si>
  <si>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</si>
  <si>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</si>
  <si>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</si>
  <si>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</si>
  <si>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</si>
  <si>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</si>
  <si>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</si>
  <si>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</si>
  <si>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</si>
  <si>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</si>
  <si>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</si>
  <si>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</si>
  <si>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</si>
  <si>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</si>
  <si>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</si>
  <si>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</si>
  <si>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</si>
  <si>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</si>
  <si>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</si>
  <si>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</si>
  <si>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</si>
  <si>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</si>
  <si>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</si>
  <si>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</si>
  <si>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</si>
  <si>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</si>
  <si>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</si>
  <si>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</si>
  <si>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</si>
  <si>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</si>
  <si>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</si>
  <si>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</si>
  <si>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</si>
  <si>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</si>
  <si>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</si>
  <si>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</si>
  <si>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</si>
  <si>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</si>
  <si>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</si>
  <si>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</si>
  <si>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</si>
  <si>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</si>
  <si>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</si>
  <si>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</si>
  <si>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</si>
  <si>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</si>
  <si>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</si>
  <si>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</si>
  <si>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</si>
  <si>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</si>
  <si>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</si>
  <si>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</si>
  <si>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</si>
  <si>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</si>
  <si>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</si>
  <si>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</si>
  <si>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</si>
  <si>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桑名市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</si>
  <si>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</si>
  <si>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</si>
  <si>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</si>
  <si>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</si>
  <si>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</si>
  <si>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</si>
  <si>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</si>
  <si>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</si>
  <si>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</si>
  <si>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</si>
  <si>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</si>
  <si>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</si>
  <si>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</si>
  <si>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</si>
  <si>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</si>
  <si>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</si>
  <si>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</si>
  <si>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安定的な水供給に向け、平成31年３月に見直しを行った経営戦略における投資計画を基に、水源・送配水系統の整備や基幹管路の耐震化等の大規模な建設改良投資や、施設・管路の維持管理費等を計画的かつ効率的に行っていく。
　また、そのような維持修繕・改築更新を行っていくには財源の確保が必要であり、そのためには料金水準の見直しやコストの低減等で経営基盤の強化を図り、持続可能な事業運営に繋げていく。</t>
    <rPh sb="1" eb="3">
      <t>アンテイ</t>
    </rPh>
    <rPh sb="3" eb="4">
      <t>テキ</t>
    </rPh>
    <rPh sb="5" eb="6">
      <t>ミズ</t>
    </rPh>
    <rPh sb="6" eb="8">
      <t>キョウキュウ</t>
    </rPh>
    <rPh sb="9" eb="10">
      <t>ム</t>
    </rPh>
    <rPh sb="12" eb="14">
      <t>ヘイセイ</t>
    </rPh>
    <rPh sb="16" eb="17">
      <t>ネン</t>
    </rPh>
    <rPh sb="18" eb="19">
      <t>ガツ</t>
    </rPh>
    <rPh sb="20" eb="22">
      <t>ミナオ</t>
    </rPh>
    <rPh sb="24" eb="25">
      <t>オコナ</t>
    </rPh>
    <rPh sb="27" eb="29">
      <t>ケイエイ</t>
    </rPh>
    <rPh sb="29" eb="31">
      <t>センリャク</t>
    </rPh>
    <rPh sb="35" eb="37">
      <t>トウシ</t>
    </rPh>
    <rPh sb="37" eb="39">
      <t>ケイカク</t>
    </rPh>
    <rPh sb="40" eb="41">
      <t>モト</t>
    </rPh>
    <rPh sb="43" eb="45">
      <t>スイゲン</t>
    </rPh>
    <rPh sb="46" eb="47">
      <t>ソウ</t>
    </rPh>
    <rPh sb="47" eb="49">
      <t>ハイスイ</t>
    </rPh>
    <rPh sb="49" eb="51">
      <t>ケイトウ</t>
    </rPh>
    <rPh sb="52" eb="54">
      <t>セイビ</t>
    </rPh>
    <rPh sb="55" eb="57">
      <t>キカン</t>
    </rPh>
    <rPh sb="57" eb="59">
      <t>カンロ</t>
    </rPh>
    <rPh sb="60" eb="63">
      <t>タイシンカ</t>
    </rPh>
    <rPh sb="63" eb="64">
      <t>ナド</t>
    </rPh>
    <rPh sb="65" eb="68">
      <t>ダイキボ</t>
    </rPh>
    <rPh sb="69" eb="71">
      <t>ケンセツ</t>
    </rPh>
    <rPh sb="71" eb="73">
      <t>カイリョウ</t>
    </rPh>
    <rPh sb="73" eb="75">
      <t>トウシ</t>
    </rPh>
    <rPh sb="77" eb="79">
      <t>シセツ</t>
    </rPh>
    <rPh sb="80" eb="82">
      <t>カンロ</t>
    </rPh>
    <rPh sb="83" eb="88">
      <t>イジカンリヒ</t>
    </rPh>
    <rPh sb="88" eb="89">
      <t>ナド</t>
    </rPh>
    <rPh sb="115" eb="117">
      <t>イジ</t>
    </rPh>
    <rPh sb="117" eb="119">
      <t>シュウゼン</t>
    </rPh>
    <rPh sb="120" eb="122">
      <t>カイチク</t>
    </rPh>
    <rPh sb="122" eb="124">
      <t>コウシン</t>
    </rPh>
    <rPh sb="125" eb="126">
      <t>オコナ</t>
    </rPh>
    <rPh sb="132" eb="134">
      <t>ザイゲン</t>
    </rPh>
    <rPh sb="135" eb="137">
      <t>カクホ</t>
    </rPh>
    <rPh sb="138" eb="140">
      <t>ヒツヨウ</t>
    </rPh>
    <rPh sb="150" eb="152">
      <t>リョウキン</t>
    </rPh>
    <rPh sb="152" eb="154">
      <t>スイジュン</t>
    </rPh>
    <rPh sb="155" eb="157">
      <t>ミナオ</t>
    </rPh>
    <rPh sb="163" eb="165">
      <t>テイゲン</t>
    </rPh>
    <rPh sb="165" eb="166">
      <t>ナド</t>
    </rPh>
    <rPh sb="167" eb="169">
      <t>ケイエイ</t>
    </rPh>
    <rPh sb="169" eb="171">
      <t>キバン</t>
    </rPh>
    <rPh sb="172" eb="174">
      <t>キョウカ</t>
    </rPh>
    <rPh sb="175" eb="176">
      <t>ハカ</t>
    </rPh>
    <rPh sb="178" eb="180">
      <t>ジゾク</t>
    </rPh>
    <rPh sb="180" eb="182">
      <t>カノウ</t>
    </rPh>
    <rPh sb="183" eb="185">
      <t>ジギョウ</t>
    </rPh>
    <rPh sb="185" eb="187">
      <t>ウンエイ</t>
    </rPh>
    <rPh sb="188" eb="189">
      <t>ツナ</t>
    </rPh>
    <phoneticPr fontId="4"/>
  </si>
  <si>
    <t>　昨年度と比較すると管路更新率は下がり、かつ管路経年化率は上がっていることから、類似団体を上回るペースで管路の老朽化が進んでいる。
　今後更新を迎える管路や施設が増加していくため、更新投資を増やし、更新率を上げていく必要がある。更新等の財源の確保や経営状況への影響等を踏まえ、投資計画に基づいた計画的な事業の推進を図っていく。</t>
    <rPh sb="1" eb="4">
      <t>サクネンド</t>
    </rPh>
    <rPh sb="5" eb="7">
      <t>ヒカク</t>
    </rPh>
    <rPh sb="10" eb="12">
      <t>カンロ</t>
    </rPh>
    <rPh sb="12" eb="14">
      <t>コウシン</t>
    </rPh>
    <rPh sb="14" eb="15">
      <t>リツ</t>
    </rPh>
    <rPh sb="16" eb="17">
      <t>サ</t>
    </rPh>
    <rPh sb="22" eb="24">
      <t>カンロ</t>
    </rPh>
    <rPh sb="24" eb="26">
      <t>ケイネン</t>
    </rPh>
    <rPh sb="26" eb="27">
      <t>カ</t>
    </rPh>
    <rPh sb="27" eb="28">
      <t>リツ</t>
    </rPh>
    <rPh sb="29" eb="30">
      <t>ア</t>
    </rPh>
    <rPh sb="40" eb="42">
      <t>ルイジ</t>
    </rPh>
    <rPh sb="42" eb="44">
      <t>ダンタイ</t>
    </rPh>
    <rPh sb="45" eb="47">
      <t>ウワマワ</t>
    </rPh>
    <rPh sb="52" eb="54">
      <t>カンロ</t>
    </rPh>
    <rPh sb="55" eb="58">
      <t>ロウキュウカ</t>
    </rPh>
    <rPh sb="59" eb="60">
      <t>スス</t>
    </rPh>
    <rPh sb="67" eb="69">
      <t>コンゴ</t>
    </rPh>
    <rPh sb="69" eb="71">
      <t>コウシン</t>
    </rPh>
    <rPh sb="72" eb="73">
      <t>ムカ</t>
    </rPh>
    <rPh sb="75" eb="77">
      <t>カンロ</t>
    </rPh>
    <rPh sb="78" eb="80">
      <t>シセツ</t>
    </rPh>
    <rPh sb="81" eb="83">
      <t>ゾウカ</t>
    </rPh>
    <rPh sb="90" eb="92">
      <t>コウシン</t>
    </rPh>
    <rPh sb="92" eb="94">
      <t>トウシ</t>
    </rPh>
    <rPh sb="95" eb="96">
      <t>フ</t>
    </rPh>
    <rPh sb="99" eb="101">
      <t>コウシン</t>
    </rPh>
    <rPh sb="101" eb="102">
      <t>リツ</t>
    </rPh>
    <rPh sb="103" eb="104">
      <t>ア</t>
    </rPh>
    <rPh sb="108" eb="110">
      <t>ヒツヨウ</t>
    </rPh>
    <rPh sb="114" eb="116">
      <t>コウシン</t>
    </rPh>
    <rPh sb="116" eb="117">
      <t>トウ</t>
    </rPh>
    <rPh sb="118" eb="120">
      <t>ザイゲン</t>
    </rPh>
    <rPh sb="121" eb="123">
      <t>カクホ</t>
    </rPh>
    <rPh sb="124" eb="126">
      <t>ケイエイ</t>
    </rPh>
    <rPh sb="126" eb="128">
      <t>ジョウキョウ</t>
    </rPh>
    <rPh sb="130" eb="132">
      <t>エイキョウ</t>
    </rPh>
    <rPh sb="132" eb="133">
      <t>ナド</t>
    </rPh>
    <rPh sb="134" eb="135">
      <t>フ</t>
    </rPh>
    <rPh sb="138" eb="140">
      <t>トウシ</t>
    </rPh>
    <rPh sb="140" eb="142">
      <t>ケイカク</t>
    </rPh>
    <rPh sb="143" eb="144">
      <t>モト</t>
    </rPh>
    <rPh sb="147" eb="150">
      <t>ケイカクテキ</t>
    </rPh>
    <rPh sb="151" eb="153">
      <t>ジギョウ</t>
    </rPh>
    <rPh sb="154" eb="156">
      <t>スイシン</t>
    </rPh>
    <rPh sb="157" eb="158">
      <t>ハカ</t>
    </rPh>
    <phoneticPr fontId="4"/>
  </si>
  <si>
    <t>　令和元年度は有収水量や給水人口の減少により、給水収益が低下したものの、営業費用もともに減少したため、経常収支比率は昨年度と比較するとほぼ横ばいとなった。しかし、年々有収水量と給水人口が減少している傾向であることや施設・管路の老朽化による維持管理費の増加が今後見込まれることから経常収支比率は減少傾向となることが予想される。また管路更新率については昨年度と比べ下がっているが、有収率は上がっていることから、効率的な工事ができている。
　今後の安定的な事業運営のため、料金収入を確保し、財務体質の改善を図っていく。また増加傾向にある維持管理費等のコスト低減や有収率の向上等、
継続的な経営改善の取り組みも行っていく。</t>
    <rPh sb="1" eb="3">
      <t>レイワ</t>
    </rPh>
    <rPh sb="3" eb="4">
      <t>ガン</t>
    </rPh>
    <rPh sb="4" eb="6">
      <t>ネンド</t>
    </rPh>
    <rPh sb="7" eb="11">
      <t>ユウシュウスイリョウ</t>
    </rPh>
    <rPh sb="12" eb="14">
      <t>キュウスイ</t>
    </rPh>
    <rPh sb="14" eb="16">
      <t>ジンコウ</t>
    </rPh>
    <rPh sb="17" eb="19">
      <t>ゲンショウ</t>
    </rPh>
    <rPh sb="23" eb="25">
      <t>キュウスイ</t>
    </rPh>
    <rPh sb="25" eb="27">
      <t>シュウエキ</t>
    </rPh>
    <rPh sb="28" eb="30">
      <t>テイカ</t>
    </rPh>
    <rPh sb="36" eb="38">
      <t>エイギョウ</t>
    </rPh>
    <rPh sb="38" eb="40">
      <t>ヒヨウ</t>
    </rPh>
    <rPh sb="44" eb="46">
      <t>ゲンショウ</t>
    </rPh>
    <rPh sb="51" eb="53">
      <t>ケイジョウ</t>
    </rPh>
    <rPh sb="53" eb="55">
      <t>シュウシ</t>
    </rPh>
    <rPh sb="55" eb="57">
      <t>ヒリツ</t>
    </rPh>
    <rPh sb="58" eb="61">
      <t>サクネンド</t>
    </rPh>
    <rPh sb="62" eb="64">
      <t>ヒカク</t>
    </rPh>
    <rPh sb="69" eb="70">
      <t>ヨコ</t>
    </rPh>
    <rPh sb="81" eb="83">
      <t>ネンネン</t>
    </rPh>
    <rPh sb="83" eb="87">
      <t>ユウシュウスイリョウ</t>
    </rPh>
    <rPh sb="99" eb="101">
      <t>ケイコウ</t>
    </rPh>
    <rPh sb="164" eb="166">
      <t>カンロ</t>
    </rPh>
    <rPh sb="166" eb="168">
      <t>コウシン</t>
    </rPh>
    <rPh sb="168" eb="169">
      <t>リツ</t>
    </rPh>
    <rPh sb="174" eb="177">
      <t>サクネンド</t>
    </rPh>
    <rPh sb="178" eb="179">
      <t>クラ</t>
    </rPh>
    <rPh sb="180" eb="181">
      <t>サ</t>
    </rPh>
    <rPh sb="188" eb="191">
      <t>ユウシュウリツ</t>
    </rPh>
    <rPh sb="192" eb="193">
      <t>ア</t>
    </rPh>
    <rPh sb="203" eb="206">
      <t>コウリツテキ</t>
    </rPh>
    <rPh sb="207" eb="209">
      <t>コウジ</t>
    </rPh>
    <rPh sb="218" eb="220">
      <t>コンゴ</t>
    </rPh>
    <rPh sb="221" eb="224">
      <t>アンテイテキ</t>
    </rPh>
    <rPh sb="225" eb="227">
      <t>ジギョウ</t>
    </rPh>
    <rPh sb="227" eb="229">
      <t>ウンエイ</t>
    </rPh>
    <rPh sb="233" eb="235">
      <t>リョウキン</t>
    </rPh>
    <rPh sb="235" eb="237">
      <t>シュウニュウ</t>
    </rPh>
    <rPh sb="238" eb="240">
      <t>カクホ</t>
    </rPh>
    <rPh sb="242" eb="244">
      <t>ザイム</t>
    </rPh>
    <rPh sb="244" eb="246">
      <t>タイシツ</t>
    </rPh>
    <rPh sb="247" eb="249">
      <t>カイゼン</t>
    </rPh>
    <rPh sb="250" eb="251">
      <t>ハカ</t>
    </rPh>
    <rPh sb="258" eb="260">
      <t>ゾウカ</t>
    </rPh>
    <rPh sb="260" eb="262">
      <t>ケイコウ</t>
    </rPh>
    <rPh sb="265" eb="267">
      <t>イジ</t>
    </rPh>
    <rPh sb="267" eb="270">
      <t>カンリヒ</t>
    </rPh>
    <rPh sb="270" eb="271">
      <t>ナド</t>
    </rPh>
    <rPh sb="275" eb="277">
      <t>テイゲン</t>
    </rPh>
    <rPh sb="278" eb="281">
      <t>ユウシュウリツ</t>
    </rPh>
    <rPh sb="282" eb="284">
      <t>コウジョウ</t>
    </rPh>
    <rPh sb="284" eb="285">
      <t>ナド</t>
    </rPh>
    <rPh sb="287" eb="290">
      <t>ケイゾクテキ</t>
    </rPh>
    <rPh sb="291" eb="293">
      <t>ケイエイ</t>
    </rPh>
    <rPh sb="293" eb="295">
      <t>カイゼン</t>
    </rPh>
    <rPh sb="296" eb="297">
      <t>ト</t>
    </rPh>
    <rPh sb="298" eb="299">
      <t>ク</t>
    </rPh>
    <rPh sb="301" eb="30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</si>
</sst>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0.03</c:v>
                </c:pt>
                <c:pt idx="1">
                  <c:v>0.43</c:v>
                </c:pt>
                <c:pt idx="2">
                  <c:v>0.65</c:v>
                </c:pt>
                <c:pt idx="3">
                  <c:v>1.06</c:v>
                </c:pt>
                <c:pt idx="4">
                  <c:v>0.74</c:v>
                </c:pt>
              </c:numCache>
            </c:numRef>
          </c:val>
          <c:extLst>
            <c:ext xmlns:c16="http://schemas.microsoft.com/office/drawing/2014/chart" uri="{C3380CC4-5D6E-409C-BE32-E72D297353CC}">
              <c16:uniqueId val="{00000000-F6AA-4390-9235-6C89945478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F6AA-4390-9235-6C89945478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59.87</c:v>
                </c:pt>
                <c:pt idx="1">
                  <c:v>59.74</c:v>
                </c:pt>
                <c:pt idx="2">
                  <c:v>59.1</c:v>
                </c:pt>
                <c:pt idx="3">
                  <c:v>59.04</c:v>
                </c:pt>
                <c:pt idx="4">
                  <c:v>57.85</c:v>
                </c:pt>
              </c:numCache>
            </c:numRef>
          </c:val>
          <c:extLst>
            <c:ext xmlns:c16="http://schemas.microsoft.com/office/drawing/2014/chart" uri="{C3380CC4-5D6E-409C-BE32-E72D297353CC}">
              <c16:uniqueId val="{00000000-3DDE-4BA4-92BB-D56486EC8F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3DDE-4BA4-92BB-D56486EC8F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84.58</c:v>
                </c:pt>
                <c:pt idx="1">
                  <c:v>84.64</c:v>
                </c:pt>
                <c:pt idx="2">
                  <c:v>85.16</c:v>
                </c:pt>
                <c:pt idx="3">
                  <c:v>84.49</c:v>
                </c:pt>
                <c:pt idx="4">
                  <c:v>84.79</c:v>
                </c:pt>
              </c:numCache>
            </c:numRef>
          </c:val>
          <c:extLst>
            <c:ext xmlns:c16="http://schemas.microsoft.com/office/drawing/2014/chart" uri="{C3380CC4-5D6E-409C-BE32-E72D297353CC}">
              <c16:uniqueId val="{00000000-1131-4814-AE30-85DE0D38B14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1131-4814-AE30-85DE0D38B14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98.63</c:v>
                </c:pt>
                <c:pt idx="1">
                  <c:v>91.12</c:v>
                </c:pt>
                <c:pt idx="2">
                  <c:v>105.86</c:v>
                </c:pt>
                <c:pt idx="3">
                  <c:v>114.3</c:v>
                </c:pt>
                <c:pt idx="4">
                  <c:v>113.28</c:v>
                </c:pt>
              </c:numCache>
            </c:numRef>
          </c:val>
          <c:extLst>
            <c:ext xmlns:c16="http://schemas.microsoft.com/office/drawing/2014/chart" uri="{C3380CC4-5D6E-409C-BE32-E72D297353CC}">
              <c16:uniqueId val="{00000000-119E-4228-A2B2-49F53CB45F9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119E-4228-A2B2-49F53CB45F9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54.72</c:v>
                </c:pt>
                <c:pt idx="1">
                  <c:v>55.72</c:v>
                </c:pt>
                <c:pt idx="2">
                  <c:v>56.57</c:v>
                </c:pt>
                <c:pt idx="3">
                  <c:v>56.69</c:v>
                </c:pt>
                <c:pt idx="4">
                  <c:v>57.29</c:v>
                </c:pt>
              </c:numCache>
            </c:numRef>
          </c:val>
          <c:extLst>
            <c:ext xmlns:c16="http://schemas.microsoft.com/office/drawing/2014/chart" uri="{C3380CC4-5D6E-409C-BE32-E72D297353CC}">
              <c16:uniqueId val="{00000000-3583-45E2-B2CF-1586448575B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3583-45E2-B2CF-1586448575B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22.59</c:v>
                </c:pt>
                <c:pt idx="1">
                  <c:v>24.27</c:v>
                </c:pt>
                <c:pt idx="2">
                  <c:v>27.21</c:v>
                </c:pt>
                <c:pt idx="3">
                  <c:v>29.61</c:v>
                </c:pt>
                <c:pt idx="4">
                  <c:v>30.34</c:v>
                </c:pt>
              </c:numCache>
            </c:numRef>
          </c:val>
          <c:extLst>
            <c:ext xmlns:c16="http://schemas.microsoft.com/office/drawing/2014/chart" uri="{C3380CC4-5D6E-409C-BE32-E72D297353CC}">
              <c16:uniqueId val="{00000000-1A80-4836-9106-FA0FA5C310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1A80-4836-9106-FA0FA5C310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1.58</c:v>
                </c:pt>
                <c:pt idx="1">
                  <c:v>13.31</c:v>
                </c:pt>
                <c:pt idx="2">
                  <c:v>2.5099999999999998</c:v>
                </c:pt>
                <c:pt idx="3" formatCode="#,##0.00;&quot;△&quot;#,##0.00">
                  <c:v>0</c:v>
                </c:pt>
                <c:pt idx="4" formatCode="#,##0.00;&quot;△&quot;#,##0.00">
                  <c:v>0</c:v>
                </c:pt>
              </c:numCache>
            </c:numRef>
          </c:val>
          <c:extLst>
            <c:ext xmlns:c16="http://schemas.microsoft.com/office/drawing/2014/chart" uri="{C3380CC4-5D6E-409C-BE32-E72D297353CC}">
              <c16:uniqueId val="{00000000-F98A-472F-8138-EDD788C3388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F98A-472F-8138-EDD788C3388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307.92</c:v>
                </c:pt>
                <c:pt idx="1">
                  <c:v>203.74</c:v>
                </c:pt>
                <c:pt idx="2">
                  <c:v>192.84</c:v>
                </c:pt>
                <c:pt idx="3">
                  <c:v>212.13</c:v>
                </c:pt>
                <c:pt idx="4">
                  <c:v>242.56</c:v>
                </c:pt>
              </c:numCache>
            </c:numRef>
          </c:val>
          <c:extLst>
            <c:ext xmlns:c16="http://schemas.microsoft.com/office/drawing/2014/chart" uri="{C3380CC4-5D6E-409C-BE32-E72D297353CC}">
              <c16:uniqueId val="{00000000-6C3F-40F7-BB2C-079B3D89CED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6C3F-40F7-BB2C-079B3D89CED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245.86</c:v>
                </c:pt>
                <c:pt idx="1">
                  <c:v>233.68</c:v>
                </c:pt>
                <c:pt idx="2">
                  <c:v>200.55</c:v>
                </c:pt>
                <c:pt idx="3">
                  <c:v>219.32</c:v>
                </c:pt>
                <c:pt idx="4">
                  <c:v>243.44</c:v>
                </c:pt>
              </c:numCache>
            </c:numRef>
          </c:val>
          <c:extLst>
            <c:ext xmlns:c16="http://schemas.microsoft.com/office/drawing/2014/chart" uri="{C3380CC4-5D6E-409C-BE32-E72D297353CC}">
              <c16:uniqueId val="{00000000-C521-40AB-837C-FDE27D69418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C521-40AB-837C-FDE27D69418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94.58</c:v>
                </c:pt>
                <c:pt idx="1">
                  <c:v>86.09</c:v>
                </c:pt>
                <c:pt idx="2">
                  <c:v>103.22</c:v>
                </c:pt>
                <c:pt idx="3">
                  <c:v>112.06</c:v>
                </c:pt>
                <c:pt idx="4">
                  <c:v>112.03</c:v>
                </c:pt>
              </c:numCache>
            </c:numRef>
          </c:val>
          <c:extLst>
            <c:ext xmlns:c16="http://schemas.microsoft.com/office/drawing/2014/chart" uri="{C3380CC4-5D6E-409C-BE32-E72D297353CC}">
              <c16:uniqueId val="{00000000-DE1C-4455-AC1D-C6BE027CFAE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DE1C-4455-AC1D-C6BE027CFAE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115.4</c:v>
                </c:pt>
                <c:pt idx="1">
                  <c:v>126.33</c:v>
                </c:pt>
                <c:pt idx="2">
                  <c:v>123.76</c:v>
                </c:pt>
                <c:pt idx="3">
                  <c:v>123.44</c:v>
                </c:pt>
                <c:pt idx="4">
                  <c:v>123.36</c:v>
                </c:pt>
              </c:numCache>
            </c:numRef>
          </c:val>
          <c:extLst>
            <c:ext xmlns:c16="http://schemas.microsoft.com/office/drawing/2014/chart" uri="{C3380CC4-5D6E-409C-BE32-E72D297353CC}">
              <c16:uniqueId val="{00000000-CADF-4F12-B522-3B45715C8F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CADF-4F12-B522-3B45715C8F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桑名市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142019</v>
      </c>
      <c r="AM8" s="71"/>
      <c r="AN8" s="71"/>
      <c r="AO8" s="71"/>
      <c r="AP8" s="71"/>
      <c r="AQ8" s="71"/>
      <c r="AR8" s="71"/>
      <c r="AS8" s="71"/>
      <c r="AT8" s="67">
        <f>データ!$S$6</f>
        <v>136.68</v>
      </c>
      <c r="AU8" s="68"/>
      <c r="AV8" s="68"/>
      <c r="AW8" s="68"/>
      <c r="AX8" s="68"/>
      <c r="AY8" s="68"/>
      <c r="AZ8" s="68"/>
      <c r="BA8" s="68"/>
      <c r="BB8" s="70">
        <f>データ!$T$6</f>
        <v>1039.06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70.239999999999995</v>
      </c>
      <c r="J10" s="68"/>
      <c r="K10" s="68"/>
      <c r="L10" s="68"/>
      <c r="M10" s="68"/>
      <c r="N10" s="68"/>
      <c r="O10" s="69"/>
      <c r="P10" s="70">
        <f>データ!$P$6</f>
        <v>99.99</v>
      </c>
      <c r="Q10" s="70"/>
      <c r="R10" s="70"/>
      <c r="S10" s="70"/>
      <c r="T10" s="70"/>
      <c r="U10" s="70"/>
      <c r="V10" s="70"/>
      <c r="W10" s="71">
        <f>データ!$Q$6</f>
        <v>2475</v>
      </c>
      <c r="X10" s="71"/>
      <c r="Y10" s="71"/>
      <c r="Z10" s="71"/>
      <c r="AA10" s="71"/>
      <c r="AB10" s="71"/>
      <c r="AC10" s="71"/>
      <c r="AD10" s="2"/>
      <c r="AE10" s="2"/>
      <c r="AF10" s="2"/>
      <c r="AG10" s="2"/>
      <c r="AH10" s="4"/>
      <c r="AI10" s="4"/>
      <c r="AJ10" s="4"/>
      <c r="AK10" s="4"/>
      <c r="AL10" s="71">
        <f>データ!$U$6</f>
        <v>141681</v>
      </c>
      <c r="AM10" s="71"/>
      <c r="AN10" s="71"/>
      <c r="AO10" s="71"/>
      <c r="AP10" s="71"/>
      <c r="AQ10" s="71"/>
      <c r="AR10" s="71"/>
      <c r="AS10" s="71"/>
      <c r="AT10" s="67">
        <f>データ!$V$6</f>
        <v>136.68</v>
      </c>
      <c r="AU10" s="68"/>
      <c r="AV10" s="68"/>
      <c r="AW10" s="68"/>
      <c r="AX10" s="68"/>
      <c r="AY10" s="68"/>
      <c r="AZ10" s="68"/>
      <c r="BA10" s="68"/>
      <c r="BB10" s="70">
        <f>データ!$W$6</f>
        <v>1036.5899999999999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86yU2PEEQmQGWN0iMWcHdDpB+OMmclaJ/U+iQTCIdvZmgb02DgGRZGwhVUmKXz/YKI8Up2a3lWSJNULgQUHPYw==" saltValue="2sx2hebNvuApCFTsgf1a+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242055</v>
      </c>
      <c r="D6" s="34">
        <f t="shared" si="3"/>
        <v>46</v>
      </c>
      <c r="E6" s="34">
        <f t="shared" si="3"/>
        <v>1</v>
      </c>
      <c r="F6" s="34">
        <f t="shared" si="3"/>
        <v>0</v>
      </c>
      <c r="G6" s="34">
        <f t="shared" si="3"/>
        <v>1</v>
      </c>
      <c r="H6" s="34" t="str">
        <f t="shared" si="3"/>
        <v>三重県　桑名市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70.239999999999995</v>
      </c>
      <c r="P6" s="35">
        <f t="shared" si="3"/>
        <v>99.99</v>
      </c>
      <c r="Q6" s="35">
        <f t="shared" si="3"/>
        <v>2475</v>
      </c>
      <c r="R6" s="35">
        <f t="shared" si="3"/>
        <v>142019</v>
      </c>
      <c r="S6" s="35">
        <f t="shared" si="3"/>
        <v>136.68</v>
      </c>
      <c r="T6" s="35">
        <f t="shared" si="3"/>
        <v>1039.06</v>
      </c>
      <c r="U6" s="35">
        <f t="shared" si="3"/>
        <v>141681</v>
      </c>
      <c r="V6" s="35">
        <f t="shared" si="3"/>
        <v>136.68</v>
      </c>
      <c r="W6" s="35">
        <f t="shared" si="3"/>
        <v>1036.5899999999999</v>
      </c>
      <c r="X6" s="36">
        <f>IF(X7="",NA(),X7)</f>
        <v>98.63</v>
      </c>
      <c r="Y6" s="36">
        <f t="shared" ref="Y6:AG6" si="4">IF(Y7="",NA(),Y7)</f>
        <v>91.12</v>
      </c>
      <c r="Z6" s="36">
        <f t="shared" si="4"/>
        <v>105.86</v>
      </c>
      <c r="AA6" s="36">
        <f t="shared" si="4"/>
        <v>114.3</v>
      </c>
      <c r="AB6" s="36">
        <f t="shared" si="4"/>
        <v>113.28</v>
      </c>
      <c r="AC6" s="36">
        <f t="shared" si="4"/>
        <v>114</v>
      </c>
      <c r="AD6" s="36">
        <f t="shared" si="4"/>
        <v>114</v>
      </c>
      <c r="AE6" s="36">
        <f t="shared" si="4"/>
        <v>113.68</v>
      </c>
      <c r="AF6" s="36">
        <f t="shared" si="4"/>
        <v>113.82</v>
      </c>
      <c r="AG6" s="36">
        <f t="shared" si="4"/>
        <v>112.82</v>
      </c>
      <c r="AH6" s="35" t="str">
        <f>IF(AH7="","",IF(AH7="-","【-】","【"&amp;SUBSTITUTE(TEXT(AH7,"#,##0.00"),"-","△")&amp;"】"))</f>
        <v>【112.01】</v>
      </c>
      <c r="AI6" s="36">
        <f>IF(AI7="",NA(),AI7)</f>
        <v>1.58</v>
      </c>
      <c r="AJ6" s="36">
        <f t="shared" ref="AJ6:AR6" si="5">IF(AJ7="",NA(),AJ7)</f>
        <v>13.31</v>
      </c>
      <c r="AK6" s="36">
        <f t="shared" si="5"/>
        <v>2.5099999999999998</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307.92</v>
      </c>
      <c r="AU6" s="36">
        <f t="shared" ref="AU6:BC6" si="6">IF(AU7="",NA(),AU7)</f>
        <v>203.74</v>
      </c>
      <c r="AV6" s="36">
        <f t="shared" si="6"/>
        <v>192.84</v>
      </c>
      <c r="AW6" s="36">
        <f t="shared" si="6"/>
        <v>212.13</v>
      </c>
      <c r="AX6" s="36">
        <f t="shared" si="6"/>
        <v>242.56</v>
      </c>
      <c r="AY6" s="36">
        <f t="shared" si="6"/>
        <v>352.05</v>
      </c>
      <c r="AZ6" s="36">
        <f t="shared" si="6"/>
        <v>349.04</v>
      </c>
      <c r="BA6" s="36">
        <f t="shared" si="6"/>
        <v>337.49</v>
      </c>
      <c r="BB6" s="36">
        <f t="shared" si="6"/>
        <v>335.6</v>
      </c>
      <c r="BC6" s="36">
        <f t="shared" si="6"/>
        <v>358.91</v>
      </c>
      <c r="BD6" s="35" t="str">
        <f>IF(BD7="","",IF(BD7="-","【-】","【"&amp;SUBSTITUTE(TEXT(BD7,"#,##0.00"),"-","△")&amp;"】"))</f>
        <v>【264.97】</v>
      </c>
      <c r="BE6" s="36">
        <f>IF(BE7="",NA(),BE7)</f>
        <v>245.86</v>
      </c>
      <c r="BF6" s="36">
        <f t="shared" ref="BF6:BN6" si="7">IF(BF7="",NA(),BF7)</f>
        <v>233.68</v>
      </c>
      <c r="BG6" s="36">
        <f t="shared" si="7"/>
        <v>200.55</v>
      </c>
      <c r="BH6" s="36">
        <f t="shared" si="7"/>
        <v>219.32</v>
      </c>
      <c r="BI6" s="36">
        <f t="shared" si="7"/>
        <v>243.44</v>
      </c>
      <c r="BJ6" s="36">
        <f t="shared" si="7"/>
        <v>250.76</v>
      </c>
      <c r="BK6" s="36">
        <f t="shared" si="7"/>
        <v>254.54</v>
      </c>
      <c r="BL6" s="36">
        <f t="shared" si="7"/>
        <v>265.92</v>
      </c>
      <c r="BM6" s="36">
        <f t="shared" si="7"/>
        <v>258.26</v>
      </c>
      <c r="BN6" s="36">
        <f t="shared" si="7"/>
        <v>247.27</v>
      </c>
      <c r="BO6" s="35" t="str">
        <f>IF(BO7="","",IF(BO7="-","【-】","【"&amp;SUBSTITUTE(TEXT(BO7,"#,##0.00"),"-","△")&amp;"】"))</f>
        <v>【266.61】</v>
      </c>
      <c r="BP6" s="36">
        <f>IF(BP7="",NA(),BP7)</f>
        <v>94.58</v>
      </c>
      <c r="BQ6" s="36">
        <f t="shared" ref="BQ6:BY6" si="8">IF(BQ7="",NA(),BQ7)</f>
        <v>86.09</v>
      </c>
      <c r="BR6" s="36">
        <f t="shared" si="8"/>
        <v>103.22</v>
      </c>
      <c r="BS6" s="36">
        <f t="shared" si="8"/>
        <v>112.06</v>
      </c>
      <c r="BT6" s="36">
        <f t="shared" si="8"/>
        <v>112.03</v>
      </c>
      <c r="BU6" s="36">
        <f t="shared" si="8"/>
        <v>106.69</v>
      </c>
      <c r="BV6" s="36">
        <f t="shared" si="8"/>
        <v>106.52</v>
      </c>
      <c r="BW6" s="36">
        <f t="shared" si="8"/>
        <v>105.86</v>
      </c>
      <c r="BX6" s="36">
        <f t="shared" si="8"/>
        <v>106.07</v>
      </c>
      <c r="BY6" s="36">
        <f t="shared" si="8"/>
        <v>105.34</v>
      </c>
      <c r="BZ6" s="35" t="str">
        <f>IF(BZ7="","",IF(BZ7="-","【-】","【"&amp;SUBSTITUTE(TEXT(BZ7,"#,##0.00"),"-","△")&amp;"】"))</f>
        <v>【103.24】</v>
      </c>
      <c r="CA6" s="36">
        <f>IF(CA7="",NA(),CA7)</f>
        <v>115.4</v>
      </c>
      <c r="CB6" s="36">
        <f t="shared" ref="CB6:CJ6" si="9">IF(CB7="",NA(),CB7)</f>
        <v>126.33</v>
      </c>
      <c r="CC6" s="36">
        <f t="shared" si="9"/>
        <v>123.76</v>
      </c>
      <c r="CD6" s="36">
        <f t="shared" si="9"/>
        <v>123.44</v>
      </c>
      <c r="CE6" s="36">
        <f t="shared" si="9"/>
        <v>123.36</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59.87</v>
      </c>
      <c r="CM6" s="36">
        <f t="shared" ref="CM6:CU6" si="10">IF(CM7="",NA(),CM7)</f>
        <v>59.74</v>
      </c>
      <c r="CN6" s="36">
        <f t="shared" si="10"/>
        <v>59.1</v>
      </c>
      <c r="CO6" s="36">
        <f t="shared" si="10"/>
        <v>59.04</v>
      </c>
      <c r="CP6" s="36">
        <f t="shared" si="10"/>
        <v>57.85</v>
      </c>
      <c r="CQ6" s="36">
        <f t="shared" si="10"/>
        <v>62.26</v>
      </c>
      <c r="CR6" s="36">
        <f t="shared" si="10"/>
        <v>62.1</v>
      </c>
      <c r="CS6" s="36">
        <f t="shared" si="10"/>
        <v>62.38</v>
      </c>
      <c r="CT6" s="36">
        <f t="shared" si="10"/>
        <v>62.83</v>
      </c>
      <c r="CU6" s="36">
        <f t="shared" si="10"/>
        <v>62.05</v>
      </c>
      <c r="CV6" s="35" t="str">
        <f>IF(CV7="","",IF(CV7="-","【-】","【"&amp;SUBSTITUTE(TEXT(CV7,"#,##0.00"),"-","△")&amp;"】"))</f>
        <v>【60.00】</v>
      </c>
      <c r="CW6" s="36">
        <f>IF(CW7="",NA(),CW7)</f>
        <v>84.58</v>
      </c>
      <c r="CX6" s="36">
        <f t="shared" ref="CX6:DF6" si="11">IF(CX7="",NA(),CX7)</f>
        <v>84.64</v>
      </c>
      <c r="CY6" s="36">
        <f t="shared" si="11"/>
        <v>85.16</v>
      </c>
      <c r="CZ6" s="36">
        <f t="shared" si="11"/>
        <v>84.49</v>
      </c>
      <c r="DA6" s="36">
        <f t="shared" si="11"/>
        <v>84.79</v>
      </c>
      <c r="DB6" s="36">
        <f t="shared" si="11"/>
        <v>89.5</v>
      </c>
      <c r="DC6" s="36">
        <f t="shared" si="11"/>
        <v>89.52</v>
      </c>
      <c r="DD6" s="36">
        <f t="shared" si="11"/>
        <v>89.17</v>
      </c>
      <c r="DE6" s="36">
        <f t="shared" si="11"/>
        <v>88.86</v>
      </c>
      <c r="DF6" s="36">
        <f t="shared" si="11"/>
        <v>89.11</v>
      </c>
      <c r="DG6" s="35" t="str">
        <f>IF(DG7="","",IF(DG7="-","【-】","【"&amp;SUBSTITUTE(TEXT(DG7,"#,##0.00"),"-","△")&amp;"】"))</f>
        <v>【89.80】</v>
      </c>
      <c r="DH6" s="36">
        <f>IF(DH7="",NA(),DH7)</f>
        <v>54.72</v>
      </c>
      <c r="DI6" s="36">
        <f t="shared" ref="DI6:DQ6" si="12">IF(DI7="",NA(),DI7)</f>
        <v>55.72</v>
      </c>
      <c r="DJ6" s="36">
        <f t="shared" si="12"/>
        <v>56.57</v>
      </c>
      <c r="DK6" s="36">
        <f t="shared" si="12"/>
        <v>56.69</v>
      </c>
      <c r="DL6" s="36">
        <f t="shared" si="12"/>
        <v>57.29</v>
      </c>
      <c r="DM6" s="36">
        <f t="shared" si="12"/>
        <v>45.89</v>
      </c>
      <c r="DN6" s="36">
        <f t="shared" si="12"/>
        <v>46.58</v>
      </c>
      <c r="DO6" s="36">
        <f t="shared" si="12"/>
        <v>46.99</v>
      </c>
      <c r="DP6" s="36">
        <f t="shared" si="12"/>
        <v>47.89</v>
      </c>
      <c r="DQ6" s="36">
        <f t="shared" si="12"/>
        <v>48.69</v>
      </c>
      <c r="DR6" s="35" t="str">
        <f>IF(DR7="","",IF(DR7="-","【-】","【"&amp;SUBSTITUTE(TEXT(DR7,"#,##0.00"),"-","△")&amp;"】"))</f>
        <v>【49.59】</v>
      </c>
      <c r="DS6" s="36">
        <f>IF(DS7="",NA(),DS7)</f>
        <v>22.59</v>
      </c>
      <c r="DT6" s="36">
        <f t="shared" ref="DT6:EB6" si="13">IF(DT7="",NA(),DT7)</f>
        <v>24.27</v>
      </c>
      <c r="DU6" s="36">
        <f t="shared" si="13"/>
        <v>27.21</v>
      </c>
      <c r="DV6" s="36">
        <f t="shared" si="13"/>
        <v>29.61</v>
      </c>
      <c r="DW6" s="36">
        <f t="shared" si="13"/>
        <v>30.34</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0.03</v>
      </c>
      <c r="EE6" s="36">
        <f t="shared" ref="EE6:EM6" si="14">IF(EE7="",NA(),EE7)</f>
        <v>0.43</v>
      </c>
      <c r="EF6" s="36">
        <f t="shared" si="14"/>
        <v>0.65</v>
      </c>
      <c r="EG6" s="36">
        <f t="shared" si="14"/>
        <v>1.06</v>
      </c>
      <c r="EH6" s="36">
        <f t="shared" si="14"/>
        <v>0.74</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242055</v>
      </c>
      <c r="D7" s="38">
        <v>46</v>
      </c>
      <c r="E7" s="38">
        <v>1</v>
      </c>
      <c r="F7" s="38">
        <v>0</v>
      </c>
      <c r="G7" s="38">
        <v>1</v>
      </c>
      <c r="H7" s="38" t="s">
        <v>93</v>
      </c>
      <c r="I7" s="38" t="s">
        <v>94</v>
      </c>
      <c r="J7" s="38" t="s">
        <v>95</v>
      </c>
      <c r="K7" s="38" t="s">
        <v>96</v>
      </c>
      <c r="L7" s="38" t="s">
        <v>97</v>
      </c>
      <c r="M7" s="38" t="s">
        <v>98</v>
      </c>
      <c r="N7" s="39" t="s">
        <v>99</v>
      </c>
      <c r="O7" s="39">
        <v>70.239999999999995</v>
      </c>
      <c r="P7" s="39">
        <v>99.99</v>
      </c>
      <c r="Q7" s="39">
        <v>2475</v>
      </c>
      <c r="R7" s="39">
        <v>142019</v>
      </c>
      <c r="S7" s="39">
        <v>136.68</v>
      </c>
      <c r="T7" s="39">
        <v>1039.06</v>
      </c>
      <c r="U7" s="39">
        <v>141681</v>
      </c>
      <c r="V7" s="39">
        <v>136.68</v>
      </c>
      <c r="W7" s="39">
        <v>1036.5899999999999</v>
      </c>
      <c r="X7" s="39">
        <v>98.63</v>
      </c>
      <c r="Y7" s="39">
        <v>91.12</v>
      </c>
      <c r="Z7" s="39">
        <v>105.86</v>
      </c>
      <c r="AA7" s="39">
        <v>114.3</v>
      </c>
      <c r="AB7" s="39">
        <v>113.28</v>
      </c>
      <c r="AC7" s="39">
        <v>114</v>
      </c>
      <c r="AD7" s="39">
        <v>114</v>
      </c>
      <c r="AE7" s="39">
        <v>113.68</v>
      </c>
      <c r="AF7" s="39">
        <v>113.82</v>
      </c>
      <c r="AG7" s="39">
        <v>112.82</v>
      </c>
      <c r="AH7" s="39">
        <v>112.01</v>
      </c>
      <c r="AI7" s="39">
        <v>1.58</v>
      </c>
      <c r="AJ7" s="39">
        <v>13.31</v>
      </c>
      <c r="AK7" s="39">
        <v>2.5099999999999998</v>
      </c>
      <c r="AL7" s="39">
        <v>0</v>
      </c>
      <c r="AM7" s="39">
        <v>0</v>
      </c>
      <c r="AN7" s="39">
        <v>0.03</v>
      </c>
      <c r="AO7" s="39">
        <v>0.23</v>
      </c>
      <c r="AP7" s="39">
        <v>0.03</v>
      </c>
      <c r="AQ7" s="39">
        <v>0</v>
      </c>
      <c r="AR7" s="39">
        <v>0</v>
      </c>
      <c r="AS7" s="39">
        <v>1.08</v>
      </c>
      <c r="AT7" s="39">
        <v>307.92</v>
      </c>
      <c r="AU7" s="39">
        <v>203.74</v>
      </c>
      <c r="AV7" s="39">
        <v>192.84</v>
      </c>
      <c r="AW7" s="39">
        <v>212.13</v>
      </c>
      <c r="AX7" s="39">
        <v>242.56</v>
      </c>
      <c r="AY7" s="39">
        <v>352.05</v>
      </c>
      <c r="AZ7" s="39">
        <v>349.04</v>
      </c>
      <c r="BA7" s="39">
        <v>337.49</v>
      </c>
      <c r="BB7" s="39">
        <v>335.6</v>
      </c>
      <c r="BC7" s="39">
        <v>358.91</v>
      </c>
      <c r="BD7" s="39">
        <v>264.97000000000003</v>
      </c>
      <c r="BE7" s="39">
        <v>245.86</v>
      </c>
      <c r="BF7" s="39">
        <v>233.68</v>
      </c>
      <c r="BG7" s="39">
        <v>200.55</v>
      </c>
      <c r="BH7" s="39">
        <v>219.32</v>
      </c>
      <c r="BI7" s="39">
        <v>243.44</v>
      </c>
      <c r="BJ7" s="39">
        <v>250.76</v>
      </c>
      <c r="BK7" s="39">
        <v>254.54</v>
      </c>
      <c r="BL7" s="39">
        <v>265.92</v>
      </c>
      <c r="BM7" s="39">
        <v>258.26</v>
      </c>
      <c r="BN7" s="39">
        <v>247.27</v>
      </c>
      <c r="BO7" s="39">
        <v>266.61</v>
      </c>
      <c r="BP7" s="39">
        <v>94.58</v>
      </c>
      <c r="BQ7" s="39">
        <v>86.09</v>
      </c>
      <c r="BR7" s="39">
        <v>103.22</v>
      </c>
      <c r="BS7" s="39">
        <v>112.06</v>
      </c>
      <c r="BT7" s="39">
        <v>112.03</v>
      </c>
      <c r="BU7" s="39">
        <v>106.69</v>
      </c>
      <c r="BV7" s="39">
        <v>106.52</v>
      </c>
      <c r="BW7" s="39">
        <v>105.86</v>
      </c>
      <c r="BX7" s="39">
        <v>106.07</v>
      </c>
      <c r="BY7" s="39">
        <v>105.34</v>
      </c>
      <c r="BZ7" s="39">
        <v>103.24</v>
      </c>
      <c r="CA7" s="39">
        <v>115.4</v>
      </c>
      <c r="CB7" s="39">
        <v>126.33</v>
      </c>
      <c r="CC7" s="39">
        <v>123.76</v>
      </c>
      <c r="CD7" s="39">
        <v>123.44</v>
      </c>
      <c r="CE7" s="39">
        <v>123.36</v>
      </c>
      <c r="CF7" s="39">
        <v>154.91999999999999</v>
      </c>
      <c r="CG7" s="39">
        <v>155.80000000000001</v>
      </c>
      <c r="CH7" s="39">
        <v>158.58000000000001</v>
      </c>
      <c r="CI7" s="39">
        <v>159.22</v>
      </c>
      <c r="CJ7" s="39">
        <v>159.6</v>
      </c>
      <c r="CK7" s="39">
        <v>168.38</v>
      </c>
      <c r="CL7" s="39">
        <v>59.87</v>
      </c>
      <c r="CM7" s="39">
        <v>59.74</v>
      </c>
      <c r="CN7" s="39">
        <v>59.1</v>
      </c>
      <c r="CO7" s="39">
        <v>59.04</v>
      </c>
      <c r="CP7" s="39">
        <v>57.85</v>
      </c>
      <c r="CQ7" s="39">
        <v>62.26</v>
      </c>
      <c r="CR7" s="39">
        <v>62.1</v>
      </c>
      <c r="CS7" s="39">
        <v>62.38</v>
      </c>
      <c r="CT7" s="39">
        <v>62.83</v>
      </c>
      <c r="CU7" s="39">
        <v>62.05</v>
      </c>
      <c r="CV7" s="39">
        <v>60</v>
      </c>
      <c r="CW7" s="39">
        <v>84.58</v>
      </c>
      <c r="CX7" s="39">
        <v>84.64</v>
      </c>
      <c r="CY7" s="39">
        <v>85.16</v>
      </c>
      <c r="CZ7" s="39">
        <v>84.49</v>
      </c>
      <c r="DA7" s="39">
        <v>84.79</v>
      </c>
      <c r="DB7" s="39">
        <v>89.5</v>
      </c>
      <c r="DC7" s="39">
        <v>89.52</v>
      </c>
      <c r="DD7" s="39">
        <v>89.17</v>
      </c>
      <c r="DE7" s="39">
        <v>88.86</v>
      </c>
      <c r="DF7" s="39">
        <v>89.11</v>
      </c>
      <c r="DG7" s="39">
        <v>89.8</v>
      </c>
      <c r="DH7" s="39">
        <v>54.72</v>
      </c>
      <c r="DI7" s="39">
        <v>55.72</v>
      </c>
      <c r="DJ7" s="39">
        <v>56.57</v>
      </c>
      <c r="DK7" s="39">
        <v>56.69</v>
      </c>
      <c r="DL7" s="39">
        <v>57.29</v>
      </c>
      <c r="DM7" s="39">
        <v>45.89</v>
      </c>
      <c r="DN7" s="39">
        <v>46.58</v>
      </c>
      <c r="DO7" s="39">
        <v>46.99</v>
      </c>
      <c r="DP7" s="39">
        <v>47.89</v>
      </c>
      <c r="DQ7" s="39">
        <v>48.69</v>
      </c>
      <c r="DR7" s="39">
        <v>49.59</v>
      </c>
      <c r="DS7" s="39">
        <v>22.59</v>
      </c>
      <c r="DT7" s="39">
        <v>24.27</v>
      </c>
      <c r="DU7" s="39">
        <v>27.21</v>
      </c>
      <c r="DV7" s="39">
        <v>29.61</v>
      </c>
      <c r="DW7" s="39">
        <v>30.34</v>
      </c>
      <c r="DX7" s="39">
        <v>13.14</v>
      </c>
      <c r="DY7" s="39">
        <v>14.45</v>
      </c>
      <c r="DZ7" s="39">
        <v>15.83</v>
      </c>
      <c r="EA7" s="39">
        <v>16.899999999999999</v>
      </c>
      <c r="EB7" s="39">
        <v>18.260000000000002</v>
      </c>
      <c r="EC7" s="39">
        <v>19.440000000000001</v>
      </c>
      <c r="ED7" s="39">
        <v>0.03</v>
      </c>
      <c r="EE7" s="39">
        <v>0.43</v>
      </c>
      <c r="EF7" s="39">
        <v>0.65</v>
      </c>
      <c r="EG7" s="39">
        <v>1.06</v>
      </c>
      <c r="EH7" s="39">
        <v>0.74</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2021-01-26T07:44:05Z</cp:lastPrinted>
  <dcterms:created xsi:type="dcterms:W3CDTF">2020-12-04T02:10:25Z</dcterms:created>
  <dcterms:modified xsi:type="dcterms:W3CDTF">2021-01-26T07:44:11Z</dcterms:modified>
  <cp:category/>
</cp:coreProperties>
</file>