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36\Desktop\R030113Fw 【経理係長】Fw Fw 【依頼：25(金)〆】公営企業に係る経営比較分析表（令和元年度決算）の分析等について\"/>
    </mc:Choice>
  </mc:AlternateContent>
  <workbookProtection workbookAlgorithmName="SHA-512" workbookHashValue="2IVzS1ndBVKY/jdDc31Av16p82tQXLi8FoPrPerc6H3GBSi35IlBptZjTL67GpMF04Q386WdvoXZK9o/i8QIlA==" workbookSaltValue="QnmIB6IpJpNfDze14wVxK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LT76" i="4"/>
  <c r="GQ51" i="4"/>
  <c r="LH30" i="4"/>
  <c r="IE76" i="4"/>
  <c r="BZ51" i="4"/>
  <c r="GQ30" i="4"/>
  <c r="BZ30" i="4"/>
  <c r="BG30" i="4"/>
  <c r="AV76" i="4"/>
  <c r="KO51" i="4"/>
  <c r="FX30" i="4"/>
  <c r="LE76" i="4"/>
  <c r="FX51" i="4"/>
  <c r="KO30" i="4"/>
  <c r="HP76" i="4"/>
  <c r="BG51" i="4"/>
  <c r="HA76" i="4"/>
  <c r="AN51" i="4"/>
  <c r="FE30" i="4"/>
  <c r="AN30" i="4"/>
  <c r="FE51" i="4"/>
  <c r="AG76" i="4"/>
  <c r="JV51" i="4"/>
  <c r="KP76" i="4"/>
  <c r="JV30" i="4"/>
  <c r="KA76" i="4"/>
  <c r="EL51" i="4"/>
  <c r="JC30" i="4"/>
  <c r="GL76" i="4"/>
  <c r="U51" i="4"/>
  <c r="EL30" i="4"/>
  <c r="R76" i="4"/>
  <c r="U30" i="4"/>
  <c r="JC51"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<sst xmlns="http://schemas.openxmlformats.org/spreadsheetml/2006/main" count="278" uniqueCount="137">
  <si>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</si>
  <si>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</si>
  <si>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</si>
  <si>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</si>
  <si>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</si>
  <si>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</si>
  <si>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</si>
  <si>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</si>
  <si>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</si>
  <si>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</si>
  <si>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</si>
  <si>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</si>
  <si>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</si>
  <si>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</si>
  <si>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</si>
  <si>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</si>
  <si>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</si>
  <si>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</si>
  <si>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</si>
  <si>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</si>
  <si>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</si>
  <si>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</si>
  <si>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</si>
  <si>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</si>
  <si>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</si>
  <si>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</si>
  <si>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</si>
  <si>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</si>
  <si>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</si>
  <si>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</si>
  <si>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</si>
  <si>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</si>
  <si>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</si>
  <si>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</si>
  <si>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</si>
  <si>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</si>
  <si>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</si>
  <si>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</si>
  <si>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</si>
  <si>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</si>
  <si>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</si>
  <si>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</si>
  <si>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</si>
  <si>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</si>
  <si>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</si>
  <si>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</si>
  <si>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</si>
  <si>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</si>
  <si>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</si>
  <si>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</si>
  <si>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</si>
  <si>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</si>
  <si>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</si>
  <si>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</si>
  <si>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</si>
  <si>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</si>
  <si>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</si>
  <si>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</si>
  <si>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</si>
  <si>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</si>
  <si>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</si>
  <si>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</si>
  <si>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</si>
  <si>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</si>
  <si>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</si>
  <si>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</si>
  <si>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</si>
  <si>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</si>
  <si>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</si>
  <si>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</si>
  <si>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</si>
  <si>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</si>
  <si>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</si>
  <si>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</si>
  <si>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</si>
  <si>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</si>
  <si>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</si>
  <si>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</si>
  <si>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</si>
  <si>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</si>
  <si>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</si>
  <si>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</si>
  <si>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</si>
  <si>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</si>
  <si>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</si>
  <si>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</si>
  <si>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</si>
  <si>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</si>
  <si>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</si>
  <si>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</si>
  <si>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</si>
  <si>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</si>
  <si>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</si>
  <si>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</si>
  <si>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</si>
  <si>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</si>
  <si>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</si>
  <si>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</si>
  <si>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</si>
  <si>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</si>
  <si>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</si>
  <si>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</si>
  <si>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</si>
  <si>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</si>
  <si>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</si>
  <si>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</si>
  <si>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</si>
  <si>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</si>
  <si>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</si>
  <si>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</si>
  <si>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</si>
  <si>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</si>
  <si>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</si>
  <si>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</si>
  <si>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</si>
  <si>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伊勢市</t>
  </si>
  <si>
    <t>宇治駐車場</t>
  </si>
  <si>
    <t>法非適用</t>
  </si>
  <si>
    <t>駐車場整備事業</t>
  </si>
  <si>
    <t>-</t>
  </si>
  <si>
    <t>Ａ３Ｂ２</t>
  </si>
  <si>
    <t>非設置</t>
  </si>
  <si>
    <t>該当数値なし</t>
  </si>
  <si>
    <t>届出駐車場</t>
  </si>
  <si>
    <t>広場式</t>
  </si>
  <si>
    <t>公共施設</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</si>
  <si>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</si>
  <si>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</si>
  <si>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</si>
  <si>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</si>
  <si>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</si>
  <si>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</si>
  <si>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</si>
  <si>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今後、耐用年数を迎えた設備の更新や、電子決済システムの導入等を段階的に行っていく予定であるが、その投資見込み額についても、これに備えた積み立てにより賄える予定である。
また、企業債残高も０であり、今後も自己資産において対応できる予定である。</t>
    <phoneticPr fontId="5"/>
  </si>
  <si>
    <t>利用者の多くは観光客であり、それが高い値で推移していることから、駐車場の需要が非常に高い環境下にあり、それに伴い駐車場の稼動、収益ともに安定した経営ができている。駐車料金についても、適切な価格を設定できていると考えられる。
民間譲渡については、当駐車場は交通渋滞対策のため運営をしている側面が大きく、臨時的に開設する駐車場と連携をしながら一体的に運営する必要があり、収益よりこれら社会的責務を優先することについて、民間が担うことが難しいと考えられるため、現在のところ継続して行政で行っていく予定である。
なお、今後も健全性が維持できるよう努めていきたい。</t>
    <phoneticPr fontId="5"/>
  </si>
  <si>
    <t>収益的収支比率においては、常に１００％以上を維持しており、健全経営であるといえる。
駐車場開設当初の２年間は一般会計からの繰入金への依存度が高かったものの、その後は全く依存せずに独立採算で運営できている。
令和元年度は、改元効果による観光客の増加に伴い収入が増加したものの、神宮周辺の交通渋滞対策により経費の支出が増加したため、売上高ＧＯＰ、ＥＢＩＴＤＡが減少する結果となった。</t>
    <rPh sb="103" eb="105">
      <t>レイワ</t>
    </rPh>
    <rPh sb="105" eb="106">
      <t>モト</t>
    </rPh>
    <rPh sb="110" eb="112">
      <t>カイゲン</t>
    </rPh>
    <rPh sb="112" eb="114">
      <t>コウカ</t>
    </rPh>
    <rPh sb="117" eb="120">
      <t>カンコウキャク</t>
    </rPh>
    <rPh sb="121" eb="123">
      <t>ゾウカ</t>
    </rPh>
    <rPh sb="124" eb="125">
      <t>トモナ</t>
    </rPh>
    <rPh sb="126" eb="128">
      <t>シュウニュウ</t>
    </rPh>
    <rPh sb="129" eb="131">
      <t>ゾウカ</t>
    </rPh>
    <rPh sb="137" eb="139">
      <t>ジングウ</t>
    </rPh>
    <rPh sb="139" eb="141">
      <t>シュウヘン</t>
    </rPh>
    <rPh sb="142" eb="144">
      <t>コウツウ</t>
    </rPh>
    <rPh sb="144" eb="146">
      <t>ジュウタイ</t>
    </rPh>
    <rPh sb="146" eb="148">
      <t>タイサク</t>
    </rPh>
    <rPh sb="151" eb="153">
      <t>ケイヒ</t>
    </rPh>
    <rPh sb="154" eb="156">
      <t>シシュツ</t>
    </rPh>
    <rPh sb="157" eb="159">
      <t>ゾウカ</t>
    </rPh>
    <phoneticPr fontId="5"/>
  </si>
  <si>
    <t>稼働率は、前年と比較して増加となった。
観光地という立地から、今後も安定した利用があるものと考える。</t>
    <rPh sb="12" eb="14">
      <t>ゾウカ</t>
    </rPh>
    <rPh sb="20" eb="23">
      <t>カンコウチ</t>
    </rPh>
    <rPh sb="26" eb="28">
      <t>リッチ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</si>
</sst>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168.3</c:v>
                </c:pt>
                <c:pt idx="1">
                  <c:v>165</c:v>
                </c:pt>
                <c:pt idx="2">
                  <c:v>146.6</c:v>
                </c:pt>
                <c:pt idx="3">
                  <c:v>139</c:v>
                </c:pt>
                <c:pt idx="4">
                  <c:v>124.2</c:v>
                </c:pt>
              </c:numCache>
            </c:numRef>
          </c:val>
          <c:extLst xmlns:c16r2="http://schemas.microsoft.com/office/drawing/2015/06/chart">
            <c:ext xmlns:c16="http://schemas.microsoft.com/office/drawing/2014/chart" uri="{C3380CC4-5D6E-409C-BE32-E72D297353CC}">
              <c16:uniqueId val="{00000000-EE0D-401C-A4E9-25A8FF9B9D86}"/>
            </c:ext>
          </c:extLst>
        </c:ser>
        <c:dLbls>
          <c:showLegendKey val="0"/>
          <c:showVal val="0"/>
          <c:showCatName val="0"/>
          <c:showSerName val="0"/>
          <c:showPercent val="0"/>
          <c:showBubbleSize val="0"/>
        </c:dLbls>
        <c:gapWidth val="150"/>
        <c:axId val="366992496"/>
        <c:axId val="36699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xmlns:c16r2="http://schemas.microsoft.com/office/drawing/2015/06/chart">
            <c:ext xmlns:c16="http://schemas.microsoft.com/office/drawing/2014/chart" uri="{C3380CC4-5D6E-409C-BE32-E72D297353CC}">
              <c16:uniqueId val="{00000001-EE0D-401C-A4E9-25A8FF9B9D86}"/>
            </c:ext>
          </c:extLst>
        </c:ser>
        <c:dLbls>
          <c:showLegendKey val="0"/>
          <c:showVal val="0"/>
          <c:showCatName val="0"/>
          <c:showSerName val="0"/>
          <c:showPercent val="0"/>
          <c:showBubbleSize val="0"/>
        </c:dLbls>
        <c:marker val="1"/>
        <c:smooth val="0"/>
        <c:axId val="366992496"/>
        <c:axId val="366991320"/>
      </c:lineChart>
      <c:catAx>
        <c:axId val="366992496"/>
        <c:scaling>
          <c:orientation val="minMax"/>
        </c:scaling>
        <c:delete val="1"/>
        <c:axPos val="b"/>
        <c:numFmt formatCode="General" sourceLinked="1"/>
        <c:majorTickMark val="none"/>
        <c:minorTickMark val="none"/>
        <c:tickLblPos val="none"/>
        <c:crossAx val="366991320"/>
        <c:crosses val="autoZero"/>
        <c:auto val="1"/>
        <c:lblAlgn val="ctr"/>
        <c:lblOffset val="100"/>
        <c:noMultiLvlLbl val="1"/>
      </c:catAx>
      <c:valAx>
        <c:axId val="36699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99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E6-4EC4-9041-83E09241B9A9}"/>
            </c:ext>
          </c:extLst>
        </c:ser>
        <c:dLbls>
          <c:showLegendKey val="0"/>
          <c:showVal val="0"/>
          <c:showCatName val="0"/>
          <c:showSerName val="0"/>
          <c:showPercent val="0"/>
          <c:showBubbleSize val="0"/>
        </c:dLbls>
        <c:gapWidth val="150"/>
        <c:axId val="366990536"/>
        <c:axId val="36699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xmlns:c16r2="http://schemas.microsoft.com/office/drawing/2015/06/chart">
            <c:ext xmlns:c16="http://schemas.microsoft.com/office/drawing/2014/chart" uri="{C3380CC4-5D6E-409C-BE32-E72D297353CC}">
              <c16:uniqueId val="{00000001-87E6-4EC4-9041-83E09241B9A9}"/>
            </c:ext>
          </c:extLst>
        </c:ser>
        <c:dLbls>
          <c:showLegendKey val="0"/>
          <c:showVal val="0"/>
          <c:showCatName val="0"/>
          <c:showSerName val="0"/>
          <c:showPercent val="0"/>
          <c:showBubbleSize val="0"/>
        </c:dLbls>
        <c:marker val="1"/>
        <c:smooth val="0"/>
        <c:axId val="366990536"/>
        <c:axId val="366992888"/>
      </c:lineChart>
      <c:catAx>
        <c:axId val="366990536"/>
        <c:scaling>
          <c:orientation val="minMax"/>
        </c:scaling>
        <c:delete val="1"/>
        <c:axPos val="b"/>
        <c:numFmt formatCode="General" sourceLinked="1"/>
        <c:majorTickMark val="none"/>
        <c:minorTickMark val="none"/>
        <c:tickLblPos val="none"/>
        <c:crossAx val="366992888"/>
        <c:crosses val="autoZero"/>
        <c:auto val="1"/>
        <c:lblAlgn val="ctr"/>
        <c:lblOffset val="100"/>
        <c:noMultiLvlLbl val="1"/>
      </c:catAx>
      <c:valAx>
        <c:axId val="366992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990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AA-402E-AB50-E4C6C3FB669D}"/>
            </c:ext>
          </c:extLst>
        </c:ser>
        <c:dLbls>
          <c:showLegendKey val="0"/>
          <c:showVal val="0"/>
          <c:showCatName val="0"/>
          <c:showSerName val="0"/>
          <c:showPercent val="0"/>
          <c:showBubbleSize val="0"/>
        </c:dLbls>
        <c:gapWidth val="150"/>
        <c:axId val="366993280"/>
        <c:axId val="3669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AA-402E-AB50-E4C6C3FB669D}"/>
            </c:ext>
          </c:extLst>
        </c:ser>
        <c:dLbls>
          <c:showLegendKey val="0"/>
          <c:showVal val="0"/>
          <c:showCatName val="0"/>
          <c:showSerName val="0"/>
          <c:showPercent val="0"/>
          <c:showBubbleSize val="0"/>
        </c:dLbls>
        <c:marker val="1"/>
        <c:smooth val="0"/>
        <c:axId val="366993280"/>
        <c:axId val="366990144"/>
      </c:lineChart>
      <c:catAx>
        <c:axId val="366993280"/>
        <c:scaling>
          <c:orientation val="minMax"/>
        </c:scaling>
        <c:delete val="1"/>
        <c:axPos val="b"/>
        <c:numFmt formatCode="General" sourceLinked="1"/>
        <c:majorTickMark val="none"/>
        <c:minorTickMark val="none"/>
        <c:tickLblPos val="none"/>
        <c:crossAx val="366990144"/>
        <c:crosses val="autoZero"/>
        <c:auto val="1"/>
        <c:lblAlgn val="ctr"/>
        <c:lblOffset val="100"/>
        <c:noMultiLvlLbl val="1"/>
      </c:catAx>
      <c:valAx>
        <c:axId val="36699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99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300-4C50-B698-F7FD0F551F5B}"/>
            </c:ext>
          </c:extLst>
        </c:ser>
        <c:dLbls>
          <c:showLegendKey val="0"/>
          <c:showVal val="0"/>
          <c:showCatName val="0"/>
          <c:showSerName val="0"/>
          <c:showPercent val="0"/>
          <c:showBubbleSize val="0"/>
        </c:dLbls>
        <c:gapWidth val="150"/>
        <c:axId val="368667624"/>
        <c:axId val="36866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300-4C50-B698-F7FD0F551F5B}"/>
            </c:ext>
          </c:extLst>
        </c:ser>
        <c:dLbls>
          <c:showLegendKey val="0"/>
          <c:showVal val="0"/>
          <c:showCatName val="0"/>
          <c:showSerName val="0"/>
          <c:showPercent val="0"/>
          <c:showBubbleSize val="0"/>
        </c:dLbls>
        <c:marker val="1"/>
        <c:smooth val="0"/>
        <c:axId val="368667624"/>
        <c:axId val="368666840"/>
      </c:lineChart>
      <c:catAx>
        <c:axId val="368667624"/>
        <c:scaling>
          <c:orientation val="minMax"/>
        </c:scaling>
        <c:delete val="1"/>
        <c:axPos val="b"/>
        <c:numFmt formatCode="General" sourceLinked="1"/>
        <c:majorTickMark val="none"/>
        <c:minorTickMark val="none"/>
        <c:tickLblPos val="none"/>
        <c:crossAx val="368666840"/>
        <c:crosses val="autoZero"/>
        <c:auto val="1"/>
        <c:lblAlgn val="ctr"/>
        <c:lblOffset val="100"/>
        <c:noMultiLvlLbl val="1"/>
      </c:catAx>
      <c:valAx>
        <c:axId val="36866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6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09-4AD6-9C12-1FD18579A653}"/>
            </c:ext>
          </c:extLst>
        </c:ser>
        <c:dLbls>
          <c:showLegendKey val="0"/>
          <c:showVal val="0"/>
          <c:showCatName val="0"/>
          <c:showSerName val="0"/>
          <c:showPercent val="0"/>
          <c:showBubbleSize val="0"/>
        </c:dLbls>
        <c:gapWidth val="150"/>
        <c:axId val="368666448"/>
        <c:axId val="36867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xmlns:c16r2="http://schemas.microsoft.com/office/drawing/2015/06/chart">
            <c:ext xmlns:c16="http://schemas.microsoft.com/office/drawing/2014/chart" uri="{C3380CC4-5D6E-409C-BE32-E72D297353CC}">
              <c16:uniqueId val="{00000001-1E09-4AD6-9C12-1FD18579A653}"/>
            </c:ext>
          </c:extLst>
        </c:ser>
        <c:dLbls>
          <c:showLegendKey val="0"/>
          <c:showVal val="0"/>
          <c:showCatName val="0"/>
          <c:showSerName val="0"/>
          <c:showPercent val="0"/>
          <c:showBubbleSize val="0"/>
        </c:dLbls>
        <c:marker val="1"/>
        <c:smooth val="0"/>
        <c:axId val="368666448"/>
        <c:axId val="368670760"/>
      </c:lineChart>
      <c:catAx>
        <c:axId val="368666448"/>
        <c:scaling>
          <c:orientation val="minMax"/>
        </c:scaling>
        <c:delete val="1"/>
        <c:axPos val="b"/>
        <c:numFmt formatCode="General" sourceLinked="1"/>
        <c:majorTickMark val="none"/>
        <c:minorTickMark val="none"/>
        <c:tickLblPos val="none"/>
        <c:crossAx val="368670760"/>
        <c:crosses val="autoZero"/>
        <c:auto val="1"/>
        <c:lblAlgn val="ctr"/>
        <c:lblOffset val="100"/>
        <c:noMultiLvlLbl val="1"/>
      </c:catAx>
      <c:valAx>
        <c:axId val="36867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6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53-4844-9785-3D45BE20314F}"/>
            </c:ext>
          </c:extLst>
        </c:ser>
        <c:dLbls>
          <c:showLegendKey val="0"/>
          <c:showVal val="0"/>
          <c:showCatName val="0"/>
          <c:showSerName val="0"/>
          <c:showPercent val="0"/>
          <c:showBubbleSize val="0"/>
        </c:dLbls>
        <c:gapWidth val="150"/>
        <c:axId val="368670368"/>
        <c:axId val="36867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xmlns:c16r2="http://schemas.microsoft.com/office/drawing/2015/06/chart">
            <c:ext xmlns:c16="http://schemas.microsoft.com/office/drawing/2014/chart" uri="{C3380CC4-5D6E-409C-BE32-E72D297353CC}">
              <c16:uniqueId val="{00000001-BB53-4844-9785-3D45BE20314F}"/>
            </c:ext>
          </c:extLst>
        </c:ser>
        <c:dLbls>
          <c:showLegendKey val="0"/>
          <c:showVal val="0"/>
          <c:showCatName val="0"/>
          <c:showSerName val="0"/>
          <c:showPercent val="0"/>
          <c:showBubbleSize val="0"/>
        </c:dLbls>
        <c:marker val="1"/>
        <c:smooth val="0"/>
        <c:axId val="368670368"/>
        <c:axId val="368671152"/>
      </c:lineChart>
      <c:catAx>
        <c:axId val="368670368"/>
        <c:scaling>
          <c:orientation val="minMax"/>
        </c:scaling>
        <c:delete val="1"/>
        <c:axPos val="b"/>
        <c:numFmt formatCode="General" sourceLinked="1"/>
        <c:majorTickMark val="none"/>
        <c:minorTickMark val="none"/>
        <c:tickLblPos val="none"/>
        <c:crossAx val="368671152"/>
        <c:crosses val="autoZero"/>
        <c:auto val="1"/>
        <c:lblAlgn val="ctr"/>
        <c:lblOffset val="100"/>
        <c:noMultiLvlLbl val="1"/>
      </c:catAx>
      <c:valAx>
        <c:axId val="36867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67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140.1</c:v>
                </c:pt>
                <c:pt idx="1">
                  <c:v>143.4</c:v>
                </c:pt>
                <c:pt idx="2">
                  <c:v>138.6</c:v>
                </c:pt>
                <c:pt idx="3">
                  <c:v>138.6</c:v>
                </c:pt>
                <c:pt idx="4">
                  <c:v>142.80000000000001</c:v>
                </c:pt>
              </c:numCache>
            </c:numRef>
          </c:val>
          <c:extLst xmlns:c16r2="http://schemas.microsoft.com/office/drawing/2015/06/chart">
            <c:ext xmlns:c16="http://schemas.microsoft.com/office/drawing/2014/chart" uri="{C3380CC4-5D6E-409C-BE32-E72D297353CC}">
              <c16:uniqueId val="{00000000-A2FC-4482-B56A-14FC95C223B4}"/>
            </c:ext>
          </c:extLst>
        </c:ser>
        <c:dLbls>
          <c:showLegendKey val="0"/>
          <c:showVal val="0"/>
          <c:showCatName val="0"/>
          <c:showSerName val="0"/>
          <c:showPercent val="0"/>
          <c:showBubbleSize val="0"/>
        </c:dLbls>
        <c:gapWidth val="150"/>
        <c:axId val="368668016"/>
        <c:axId val="3686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xmlns:c16r2="http://schemas.microsoft.com/office/drawing/2015/06/chart">
            <c:ext xmlns:c16="http://schemas.microsoft.com/office/drawing/2014/chart" uri="{C3380CC4-5D6E-409C-BE32-E72D297353CC}">
              <c16:uniqueId val="{00000001-A2FC-4482-B56A-14FC95C223B4}"/>
            </c:ext>
          </c:extLst>
        </c:ser>
        <c:dLbls>
          <c:showLegendKey val="0"/>
          <c:showVal val="0"/>
          <c:showCatName val="0"/>
          <c:showSerName val="0"/>
          <c:showPercent val="0"/>
          <c:showBubbleSize val="0"/>
        </c:dLbls>
        <c:marker val="1"/>
        <c:smooth val="0"/>
        <c:axId val="368668016"/>
        <c:axId val="368667232"/>
      </c:lineChart>
      <c:catAx>
        <c:axId val="368668016"/>
        <c:scaling>
          <c:orientation val="minMax"/>
        </c:scaling>
        <c:delete val="1"/>
        <c:axPos val="b"/>
        <c:numFmt formatCode="General" sourceLinked="1"/>
        <c:majorTickMark val="none"/>
        <c:minorTickMark val="none"/>
        <c:tickLblPos val="none"/>
        <c:crossAx val="368667232"/>
        <c:crosses val="autoZero"/>
        <c:auto val="1"/>
        <c:lblAlgn val="ctr"/>
        <c:lblOffset val="100"/>
        <c:noMultiLvlLbl val="1"/>
      </c:catAx>
      <c:valAx>
        <c:axId val="36866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6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30.7</c:v>
                </c:pt>
                <c:pt idx="1">
                  <c:v>38.700000000000003</c:v>
                </c:pt>
                <c:pt idx="2">
                  <c:v>31.8</c:v>
                </c:pt>
                <c:pt idx="3">
                  <c:v>28</c:v>
                </c:pt>
                <c:pt idx="4">
                  <c:v>19.3</c:v>
                </c:pt>
              </c:numCache>
            </c:numRef>
          </c:val>
          <c:extLst xmlns:c16r2="http://schemas.microsoft.com/office/drawing/2015/06/chart">
            <c:ext xmlns:c16="http://schemas.microsoft.com/office/drawing/2014/chart" uri="{C3380CC4-5D6E-409C-BE32-E72D297353CC}">
              <c16:uniqueId val="{00000000-0384-4345-B136-7FA64AB5881D}"/>
            </c:ext>
          </c:extLst>
        </c:ser>
        <c:dLbls>
          <c:showLegendKey val="0"/>
          <c:showVal val="0"/>
          <c:showCatName val="0"/>
          <c:showSerName val="0"/>
          <c:showPercent val="0"/>
          <c:showBubbleSize val="0"/>
        </c:dLbls>
        <c:gapWidth val="150"/>
        <c:axId val="368671936"/>
        <c:axId val="36866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xmlns:c16r2="http://schemas.microsoft.com/office/drawing/2015/06/chart">
            <c:ext xmlns:c16="http://schemas.microsoft.com/office/drawing/2014/chart" uri="{C3380CC4-5D6E-409C-BE32-E72D297353CC}">
              <c16:uniqueId val="{00000001-0384-4345-B136-7FA64AB5881D}"/>
            </c:ext>
          </c:extLst>
        </c:ser>
        <c:dLbls>
          <c:showLegendKey val="0"/>
          <c:showVal val="0"/>
          <c:showCatName val="0"/>
          <c:showSerName val="0"/>
          <c:showPercent val="0"/>
          <c:showBubbleSize val="0"/>
        </c:dLbls>
        <c:marker val="1"/>
        <c:smooth val="0"/>
        <c:axId val="368671936"/>
        <c:axId val="368669976"/>
      </c:lineChart>
      <c:catAx>
        <c:axId val="368671936"/>
        <c:scaling>
          <c:orientation val="minMax"/>
        </c:scaling>
        <c:delete val="1"/>
        <c:axPos val="b"/>
        <c:numFmt formatCode="General" sourceLinked="1"/>
        <c:majorTickMark val="none"/>
        <c:minorTickMark val="none"/>
        <c:tickLblPos val="none"/>
        <c:crossAx val="368669976"/>
        <c:crosses val="autoZero"/>
        <c:auto val="1"/>
        <c:lblAlgn val="ctr"/>
        <c:lblOffset val="100"/>
        <c:noMultiLvlLbl val="1"/>
      </c:catAx>
      <c:valAx>
        <c:axId val="368669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67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255342</c:v>
                </c:pt>
                <c:pt idx="1">
                  <c:v>222262</c:v>
                </c:pt>
                <c:pt idx="2">
                  <c:v>176782</c:v>
                </c:pt>
                <c:pt idx="3">
                  <c:v>156413</c:v>
                </c:pt>
                <c:pt idx="4">
                  <c:v>110017</c:v>
                </c:pt>
              </c:numCache>
            </c:numRef>
          </c:val>
          <c:extLst xmlns:c16r2="http://schemas.microsoft.com/office/drawing/2015/06/chart">
            <c:ext xmlns:c16="http://schemas.microsoft.com/office/drawing/2014/chart" uri="{C3380CC4-5D6E-409C-BE32-E72D297353CC}">
              <c16:uniqueId val="{00000000-36AD-48E9-A050-F19997CDA76C}"/>
            </c:ext>
          </c:extLst>
        </c:ser>
        <c:dLbls>
          <c:showLegendKey val="0"/>
          <c:showVal val="0"/>
          <c:showCatName val="0"/>
          <c:showSerName val="0"/>
          <c:showPercent val="0"/>
          <c:showBubbleSize val="0"/>
        </c:dLbls>
        <c:gapWidth val="150"/>
        <c:axId val="368669192"/>
        <c:axId val="36867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xmlns:c16r2="http://schemas.microsoft.com/office/drawing/2015/06/chart">
            <c:ext xmlns:c16="http://schemas.microsoft.com/office/drawing/2014/chart" uri="{C3380CC4-5D6E-409C-BE32-E72D297353CC}">
              <c16:uniqueId val="{00000001-36AD-48E9-A050-F19997CDA76C}"/>
            </c:ext>
          </c:extLst>
        </c:ser>
        <c:dLbls>
          <c:showLegendKey val="0"/>
          <c:showVal val="0"/>
          <c:showCatName val="0"/>
          <c:showSerName val="0"/>
          <c:showPercent val="0"/>
          <c:showBubbleSize val="0"/>
        </c:dLbls>
        <c:marker val="1"/>
        <c:smooth val="0"/>
        <c:axId val="368669192"/>
        <c:axId val="368673112"/>
      </c:lineChart>
      <c:catAx>
        <c:axId val="368669192"/>
        <c:scaling>
          <c:orientation val="minMax"/>
        </c:scaling>
        <c:delete val="1"/>
        <c:axPos val="b"/>
        <c:numFmt formatCode="General" sourceLinked="1"/>
        <c:majorTickMark val="none"/>
        <c:minorTickMark val="none"/>
        <c:tickLblPos val="none"/>
        <c:crossAx val="368673112"/>
        <c:crosses val="autoZero"/>
        <c:auto val="1"/>
        <c:lblAlgn val="ctr"/>
        <c:lblOffset val="100"/>
        <c:noMultiLvlLbl val="1"/>
      </c:catAx>
      <c:valAx>
        <c:axId val="368673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66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L1" zoomScale="90" zoomScaleNormal="9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三重県伊勢市　宇治駐車場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有</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62138</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123</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9</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1790</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500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135</v>
      </c>
      <c r="NE15" s="115"/>
      <c r="NF15" s="115"/>
      <c r="NG15" s="115"/>
      <c r="NH15" s="115"/>
      <c r="NI15" s="115"/>
      <c r="NJ15" s="115"/>
      <c r="NK15" s="115"/>
      <c r="NL15" s="115"/>
      <c r="NM15" s="115"/>
      <c r="NN15" s="115"/>
      <c r="NO15" s="115"/>
      <c r="NP15" s="115"/>
      <c r="NQ15" s="115"/>
      <c r="NR15" s="116"/>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168.3</v>
      </c>
      <c r="V31" s="110"/>
      <c r="W31" s="110"/>
      <c r="X31" s="110"/>
      <c r="Y31" s="110"/>
      <c r="Z31" s="110"/>
      <c r="AA31" s="110"/>
      <c r="AB31" s="110"/>
      <c r="AC31" s="110"/>
      <c r="AD31" s="110"/>
      <c r="AE31" s="110"/>
      <c r="AF31" s="110"/>
      <c r="AG31" s="110"/>
      <c r="AH31" s="110"/>
      <c r="AI31" s="110"/>
      <c r="AJ31" s="110"/>
      <c r="AK31" s="110"/>
      <c r="AL31" s="110"/>
      <c r="AM31" s="110"/>
      <c r="AN31" s="110">
        <f>データ!Z7</f>
        <v>165</v>
      </c>
      <c r="AO31" s="110"/>
      <c r="AP31" s="110"/>
      <c r="AQ31" s="110"/>
      <c r="AR31" s="110"/>
      <c r="AS31" s="110"/>
      <c r="AT31" s="110"/>
      <c r="AU31" s="110"/>
      <c r="AV31" s="110"/>
      <c r="AW31" s="110"/>
      <c r="AX31" s="110"/>
      <c r="AY31" s="110"/>
      <c r="AZ31" s="110"/>
      <c r="BA31" s="110"/>
      <c r="BB31" s="110"/>
      <c r="BC31" s="110"/>
      <c r="BD31" s="110"/>
      <c r="BE31" s="110"/>
      <c r="BF31" s="110"/>
      <c r="BG31" s="110">
        <f>データ!AA7</f>
        <v>146.6</v>
      </c>
      <c r="BH31" s="110"/>
      <c r="BI31" s="110"/>
      <c r="BJ31" s="110"/>
      <c r="BK31" s="110"/>
      <c r="BL31" s="110"/>
      <c r="BM31" s="110"/>
      <c r="BN31" s="110"/>
      <c r="BO31" s="110"/>
      <c r="BP31" s="110"/>
      <c r="BQ31" s="110"/>
      <c r="BR31" s="110"/>
      <c r="BS31" s="110"/>
      <c r="BT31" s="110"/>
      <c r="BU31" s="110"/>
      <c r="BV31" s="110"/>
      <c r="BW31" s="110"/>
      <c r="BX31" s="110"/>
      <c r="BY31" s="110"/>
      <c r="BZ31" s="110">
        <f>データ!AB7</f>
        <v>139</v>
      </c>
      <c r="CA31" s="110"/>
      <c r="CB31" s="110"/>
      <c r="CC31" s="110"/>
      <c r="CD31" s="110"/>
      <c r="CE31" s="110"/>
      <c r="CF31" s="110"/>
      <c r="CG31" s="110"/>
      <c r="CH31" s="110"/>
      <c r="CI31" s="110"/>
      <c r="CJ31" s="110"/>
      <c r="CK31" s="110"/>
      <c r="CL31" s="110"/>
      <c r="CM31" s="110"/>
      <c r="CN31" s="110"/>
      <c r="CO31" s="110"/>
      <c r="CP31" s="110"/>
      <c r="CQ31" s="110"/>
      <c r="CR31" s="110"/>
      <c r="CS31" s="110">
        <f>データ!AC7</f>
        <v>124.2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140.1</v>
      </c>
      <c r="JD31" s="81"/>
      <c r="JE31" s="81"/>
      <c r="JF31" s="81"/>
      <c r="JG31" s="81"/>
      <c r="JH31" s="81"/>
      <c r="JI31" s="81"/>
      <c r="JJ31" s="81"/>
      <c r="JK31" s="81"/>
      <c r="JL31" s="81"/>
      <c r="JM31" s="81"/>
      <c r="JN31" s="81"/>
      <c r="JO31" s="81"/>
      <c r="JP31" s="81"/>
      <c r="JQ31" s="81"/>
      <c r="JR31" s="81"/>
      <c r="JS31" s="81"/>
      <c r="JT31" s="81"/>
      <c r="JU31" s="82"/>
      <c r="JV31" s="80">
        <f>データ!DL7</f>
        <v>143.4</v>
      </c>
      <c r="JW31" s="81"/>
      <c r="JX31" s="81"/>
      <c r="JY31" s="81"/>
      <c r="JZ31" s="81"/>
      <c r="KA31" s="81"/>
      <c r="KB31" s="81"/>
      <c r="KC31" s="81"/>
      <c r="KD31" s="81"/>
      <c r="KE31" s="81"/>
      <c r="KF31" s="81"/>
      <c r="KG31" s="81"/>
      <c r="KH31" s="81"/>
      <c r="KI31" s="81"/>
      <c r="KJ31" s="81"/>
      <c r="KK31" s="81"/>
      <c r="KL31" s="81"/>
      <c r="KM31" s="81"/>
      <c r="KN31" s="82"/>
      <c r="KO31" s="80">
        <f>データ!DM7</f>
        <v>138.6</v>
      </c>
      <c r="KP31" s="81"/>
      <c r="KQ31" s="81"/>
      <c r="KR31" s="81"/>
      <c r="KS31" s="81"/>
      <c r="KT31" s="81"/>
      <c r="KU31" s="81"/>
      <c r="KV31" s="81"/>
      <c r="KW31" s="81"/>
      <c r="KX31" s="81"/>
      <c r="KY31" s="81"/>
      <c r="KZ31" s="81"/>
      <c r="LA31" s="81"/>
      <c r="LB31" s="81"/>
      <c r="LC31" s="81"/>
      <c r="LD31" s="81"/>
      <c r="LE31" s="81"/>
      <c r="LF31" s="81"/>
      <c r="LG31" s="82"/>
      <c r="LH31" s="80">
        <f>データ!DN7</f>
        <v>138.6</v>
      </c>
      <c r="LI31" s="81"/>
      <c r="LJ31" s="81"/>
      <c r="LK31" s="81"/>
      <c r="LL31" s="81"/>
      <c r="LM31" s="81"/>
      <c r="LN31" s="81"/>
      <c r="LO31" s="81"/>
      <c r="LP31" s="81"/>
      <c r="LQ31" s="81"/>
      <c r="LR31" s="81"/>
      <c r="LS31" s="81"/>
      <c r="LT31" s="81"/>
      <c r="LU31" s="81"/>
      <c r="LV31" s="81"/>
      <c r="LW31" s="81"/>
      <c r="LX31" s="81"/>
      <c r="LY31" s="81"/>
      <c r="LZ31" s="82"/>
      <c r="MA31" s="80">
        <f>データ!DO7</f>
        <v>142.80000000000001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443.6</v>
      </c>
      <c r="V32" s="110"/>
      <c r="W32" s="110"/>
      <c r="X32" s="110"/>
      <c r="Y32" s="110"/>
      <c r="Z32" s="110"/>
      <c r="AA32" s="110"/>
      <c r="AB32" s="110"/>
      <c r="AC32" s="110"/>
      <c r="AD32" s="110"/>
      <c r="AE32" s="110"/>
      <c r="AF32" s="110"/>
      <c r="AG32" s="110"/>
      <c r="AH32" s="110"/>
      <c r="AI32" s="110"/>
      <c r="AJ32" s="110"/>
      <c r="AK32" s="110"/>
      <c r="AL32" s="110"/>
      <c r="AM32" s="110"/>
      <c r="AN32" s="110">
        <f>データ!AE7</f>
        <v>355.6</v>
      </c>
      <c r="AO32" s="110"/>
      <c r="AP32" s="110"/>
      <c r="AQ32" s="110"/>
      <c r="AR32" s="110"/>
      <c r="AS32" s="110"/>
      <c r="AT32" s="110"/>
      <c r="AU32" s="110"/>
      <c r="AV32" s="110"/>
      <c r="AW32" s="110"/>
      <c r="AX32" s="110"/>
      <c r="AY32" s="110"/>
      <c r="AZ32" s="110"/>
      <c r="BA32" s="110"/>
      <c r="BB32" s="110"/>
      <c r="BC32" s="110"/>
      <c r="BD32" s="110"/>
      <c r="BE32" s="110"/>
      <c r="BF32" s="110"/>
      <c r="BG32" s="110">
        <f>データ!AF7</f>
        <v>358.6</v>
      </c>
      <c r="BH32" s="110"/>
      <c r="BI32" s="110"/>
      <c r="BJ32" s="110"/>
      <c r="BK32" s="110"/>
      <c r="BL32" s="110"/>
      <c r="BM32" s="110"/>
      <c r="BN32" s="110"/>
      <c r="BO32" s="110"/>
      <c r="BP32" s="110"/>
      <c r="BQ32" s="110"/>
      <c r="BR32" s="110"/>
      <c r="BS32" s="110"/>
      <c r="BT32" s="110"/>
      <c r="BU32" s="110"/>
      <c r="BV32" s="110"/>
      <c r="BW32" s="110"/>
      <c r="BX32" s="110"/>
      <c r="BY32" s="110"/>
      <c r="BZ32" s="110">
        <f>データ!AG7</f>
        <v>464.8</v>
      </c>
      <c r="CA32" s="110"/>
      <c r="CB32" s="110"/>
      <c r="CC32" s="110"/>
      <c r="CD32" s="110"/>
      <c r="CE32" s="110"/>
      <c r="CF32" s="110"/>
      <c r="CG32" s="110"/>
      <c r="CH32" s="110"/>
      <c r="CI32" s="110"/>
      <c r="CJ32" s="110"/>
      <c r="CK32" s="110"/>
      <c r="CL32" s="110"/>
      <c r="CM32" s="110"/>
      <c r="CN32" s="110"/>
      <c r="CO32" s="110"/>
      <c r="CP32" s="110"/>
      <c r="CQ32" s="110"/>
      <c r="CR32" s="110"/>
      <c r="CS32" s="110">
        <f>データ!AH7</f>
        <v>1721.5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2.2999999999999998</v>
      </c>
      <c r="EM32" s="110"/>
      <c r="EN32" s="110"/>
      <c r="EO32" s="110"/>
      <c r="EP32" s="110"/>
      <c r="EQ32" s="110"/>
      <c r="ER32" s="110"/>
      <c r="ES32" s="110"/>
      <c r="ET32" s="110"/>
      <c r="EU32" s="110"/>
      <c r="EV32" s="110"/>
      <c r="EW32" s="110"/>
      <c r="EX32" s="110"/>
      <c r="EY32" s="110"/>
      <c r="EZ32" s="110"/>
      <c r="FA32" s="110"/>
      <c r="FB32" s="110"/>
      <c r="FC32" s="110"/>
      <c r="FD32" s="110"/>
      <c r="FE32" s="110">
        <f>データ!AP7</f>
        <v>2.7</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9.6999999999999993</v>
      </c>
      <c r="GR32" s="110"/>
      <c r="GS32" s="110"/>
      <c r="GT32" s="110"/>
      <c r="GU32" s="110"/>
      <c r="GV32" s="110"/>
      <c r="GW32" s="110"/>
      <c r="GX32" s="110"/>
      <c r="GY32" s="110"/>
      <c r="GZ32" s="110"/>
      <c r="HA32" s="110"/>
      <c r="HB32" s="110"/>
      <c r="HC32" s="110"/>
      <c r="HD32" s="110"/>
      <c r="HE32" s="110"/>
      <c r="HF32" s="110"/>
      <c r="HG32" s="110"/>
      <c r="HH32" s="110"/>
      <c r="HI32" s="110"/>
      <c r="HJ32" s="110">
        <f>データ!AS7</f>
        <v>1.3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154.1</v>
      </c>
      <c r="JD32" s="81"/>
      <c r="JE32" s="81"/>
      <c r="JF32" s="81"/>
      <c r="JG32" s="81"/>
      <c r="JH32" s="81"/>
      <c r="JI32" s="81"/>
      <c r="JJ32" s="81"/>
      <c r="JK32" s="81"/>
      <c r="JL32" s="81"/>
      <c r="JM32" s="81"/>
      <c r="JN32" s="81"/>
      <c r="JO32" s="81"/>
      <c r="JP32" s="81"/>
      <c r="JQ32" s="81"/>
      <c r="JR32" s="81"/>
      <c r="JS32" s="81"/>
      <c r="JT32" s="81"/>
      <c r="JU32" s="82"/>
      <c r="JV32" s="80">
        <f>データ!DQ7</f>
        <v>151.6</v>
      </c>
      <c r="JW32" s="81"/>
      <c r="JX32" s="81"/>
      <c r="JY32" s="81"/>
      <c r="JZ32" s="81"/>
      <c r="KA32" s="81"/>
      <c r="KB32" s="81"/>
      <c r="KC32" s="81"/>
      <c r="KD32" s="81"/>
      <c r="KE32" s="81"/>
      <c r="KF32" s="81"/>
      <c r="KG32" s="81"/>
      <c r="KH32" s="81"/>
      <c r="KI32" s="81"/>
      <c r="KJ32" s="81"/>
      <c r="KK32" s="81"/>
      <c r="KL32" s="81"/>
      <c r="KM32" s="81"/>
      <c r="KN32" s="82"/>
      <c r="KO32" s="80">
        <f>データ!DR7</f>
        <v>151.19999999999999</v>
      </c>
      <c r="KP32" s="81"/>
      <c r="KQ32" s="81"/>
      <c r="KR32" s="81"/>
      <c r="KS32" s="81"/>
      <c r="KT32" s="81"/>
      <c r="KU32" s="81"/>
      <c r="KV32" s="81"/>
      <c r="KW32" s="81"/>
      <c r="KX32" s="81"/>
      <c r="KY32" s="81"/>
      <c r="KZ32" s="81"/>
      <c r="LA32" s="81"/>
      <c r="LB32" s="81"/>
      <c r="LC32" s="81"/>
      <c r="LD32" s="81"/>
      <c r="LE32" s="81"/>
      <c r="LF32" s="81"/>
      <c r="LG32" s="82"/>
      <c r="LH32" s="80">
        <f>データ!DS7</f>
        <v>159.69999999999999</v>
      </c>
      <c r="LI32" s="81"/>
      <c r="LJ32" s="81"/>
      <c r="LK32" s="81"/>
      <c r="LL32" s="81"/>
      <c r="LM32" s="81"/>
      <c r="LN32" s="81"/>
      <c r="LO32" s="81"/>
      <c r="LP32" s="81"/>
      <c r="LQ32" s="81"/>
      <c r="LR32" s="81"/>
      <c r="LS32" s="81"/>
      <c r="LT32" s="81"/>
      <c r="LU32" s="81"/>
      <c r="LV32" s="81"/>
      <c r="LW32" s="81"/>
      <c r="LX32" s="81"/>
      <c r="LY32" s="81"/>
      <c r="LZ32" s="82"/>
      <c r="MA32" s="80">
        <f>データ!DT7</f>
        <v>176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30.7</v>
      </c>
      <c r="EM52" s="110"/>
      <c r="EN52" s="110"/>
      <c r="EO52" s="110"/>
      <c r="EP52" s="110"/>
      <c r="EQ52" s="110"/>
      <c r="ER52" s="110"/>
      <c r="ES52" s="110"/>
      <c r="ET52" s="110"/>
      <c r="EU52" s="110"/>
      <c r="EV52" s="110"/>
      <c r="EW52" s="110"/>
      <c r="EX52" s="110"/>
      <c r="EY52" s="110"/>
      <c r="EZ52" s="110"/>
      <c r="FA52" s="110"/>
      <c r="FB52" s="110"/>
      <c r="FC52" s="110"/>
      <c r="FD52" s="110"/>
      <c r="FE52" s="110">
        <f>データ!BG7</f>
        <v>38.700000000000003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31.8</v>
      </c>
      <c r="FY52" s="110"/>
      <c r="FZ52" s="110"/>
      <c r="GA52" s="110"/>
      <c r="GB52" s="110"/>
      <c r="GC52" s="110"/>
      <c r="GD52" s="110"/>
      <c r="GE52" s="110"/>
      <c r="GF52" s="110"/>
      <c r="GG52" s="110"/>
      <c r="GH52" s="110"/>
      <c r="GI52" s="110"/>
      <c r="GJ52" s="110"/>
      <c r="GK52" s="110"/>
      <c r="GL52" s="110"/>
      <c r="GM52" s="110"/>
      <c r="GN52" s="110"/>
      <c r="GO52" s="110"/>
      <c r="GP52" s="110"/>
      <c r="GQ52" s="110">
        <f>データ!BI7</f>
        <v>28</v>
      </c>
      <c r="GR52" s="110"/>
      <c r="GS52" s="110"/>
      <c r="GT52" s="110"/>
      <c r="GU52" s="110"/>
      <c r="GV52" s="110"/>
      <c r="GW52" s="110"/>
      <c r="GX52" s="110"/>
      <c r="GY52" s="110"/>
      <c r="GZ52" s="110"/>
      <c r="HA52" s="110"/>
      <c r="HB52" s="110"/>
      <c r="HC52" s="110"/>
      <c r="HD52" s="110"/>
      <c r="HE52" s="110"/>
      <c r="HF52" s="110"/>
      <c r="HG52" s="110"/>
      <c r="HH52" s="110"/>
      <c r="HI52" s="110"/>
      <c r="HJ52" s="110">
        <f>データ!BJ7</f>
        <v>19.3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255342</v>
      </c>
      <c r="JD52" s="106"/>
      <c r="JE52" s="106"/>
      <c r="JF52" s="106"/>
      <c r="JG52" s="106"/>
      <c r="JH52" s="106"/>
      <c r="JI52" s="106"/>
      <c r="JJ52" s="106"/>
      <c r="JK52" s="106"/>
      <c r="JL52" s="106"/>
      <c r="JM52" s="106"/>
      <c r="JN52" s="106"/>
      <c r="JO52" s="106"/>
      <c r="JP52" s="106"/>
      <c r="JQ52" s="106"/>
      <c r="JR52" s="106"/>
      <c r="JS52" s="106"/>
      <c r="JT52" s="106"/>
      <c r="JU52" s="106"/>
      <c r="JV52" s="106">
        <f>データ!BR7</f>
        <v>222262</v>
      </c>
      <c r="JW52" s="106"/>
      <c r="JX52" s="106"/>
      <c r="JY52" s="106"/>
      <c r="JZ52" s="106"/>
      <c r="KA52" s="106"/>
      <c r="KB52" s="106"/>
      <c r="KC52" s="106"/>
      <c r="KD52" s="106"/>
      <c r="KE52" s="106"/>
      <c r="KF52" s="106"/>
      <c r="KG52" s="106"/>
      <c r="KH52" s="106"/>
      <c r="KI52" s="106"/>
      <c r="KJ52" s="106"/>
      <c r="KK52" s="106"/>
      <c r="KL52" s="106"/>
      <c r="KM52" s="106"/>
      <c r="KN52" s="106"/>
      <c r="KO52" s="106">
        <f>データ!BS7</f>
        <v>176782</v>
      </c>
      <c r="KP52" s="106"/>
      <c r="KQ52" s="106"/>
      <c r="KR52" s="106"/>
      <c r="KS52" s="106"/>
      <c r="KT52" s="106"/>
      <c r="KU52" s="106"/>
      <c r="KV52" s="106"/>
      <c r="KW52" s="106"/>
      <c r="KX52" s="106"/>
      <c r="KY52" s="106"/>
      <c r="KZ52" s="106"/>
      <c r="LA52" s="106"/>
      <c r="LB52" s="106"/>
      <c r="LC52" s="106"/>
      <c r="LD52" s="106"/>
      <c r="LE52" s="106"/>
      <c r="LF52" s="106"/>
      <c r="LG52" s="106"/>
      <c r="LH52" s="106">
        <f>データ!BT7</f>
        <v>156413</v>
      </c>
      <c r="LI52" s="106"/>
      <c r="LJ52" s="106"/>
      <c r="LK52" s="106"/>
      <c r="LL52" s="106"/>
      <c r="LM52" s="106"/>
      <c r="LN52" s="106"/>
      <c r="LO52" s="106"/>
      <c r="LP52" s="106"/>
      <c r="LQ52" s="106"/>
      <c r="LR52" s="106"/>
      <c r="LS52" s="106"/>
      <c r="LT52" s="106"/>
      <c r="LU52" s="106"/>
      <c r="LV52" s="106"/>
      <c r="LW52" s="106"/>
      <c r="LX52" s="106"/>
      <c r="LY52" s="106"/>
      <c r="LZ52" s="106"/>
      <c r="MA52" s="106">
        <f>データ!BU7</f>
        <v>110017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54</v>
      </c>
      <c r="AO53" s="106"/>
      <c r="AP53" s="106"/>
      <c r="AQ53" s="106"/>
      <c r="AR53" s="106"/>
      <c r="AS53" s="106"/>
      <c r="AT53" s="106"/>
      <c r="AU53" s="106"/>
      <c r="AV53" s="106"/>
      <c r="AW53" s="106"/>
      <c r="AX53" s="106"/>
      <c r="AY53" s="106"/>
      <c r="AZ53" s="106"/>
      <c r="BA53" s="106"/>
      <c r="BB53" s="106"/>
      <c r="BC53" s="106"/>
      <c r="BD53" s="106"/>
      <c r="BE53" s="106"/>
      <c r="BF53" s="106"/>
      <c r="BG53" s="106">
        <f>データ!BB7</f>
        <v>33</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33.4</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22.3</v>
      </c>
      <c r="FY53" s="110"/>
      <c r="FZ53" s="110"/>
      <c r="GA53" s="110"/>
      <c r="GB53" s="110"/>
      <c r="GC53" s="110"/>
      <c r="GD53" s="110"/>
      <c r="GE53" s="110"/>
      <c r="GF53" s="110"/>
      <c r="GG53" s="110"/>
      <c r="GH53" s="110"/>
      <c r="GI53" s="110"/>
      <c r="GJ53" s="110"/>
      <c r="GK53" s="110"/>
      <c r="GL53" s="110"/>
      <c r="GM53" s="110"/>
      <c r="GN53" s="110"/>
      <c r="GO53" s="110"/>
      <c r="GP53" s="110"/>
      <c r="GQ53" s="110">
        <f>データ!BN7</f>
        <v>33.6</v>
      </c>
      <c r="GR53" s="110"/>
      <c r="GS53" s="110"/>
      <c r="GT53" s="110"/>
      <c r="GU53" s="110"/>
      <c r="GV53" s="110"/>
      <c r="GW53" s="110"/>
      <c r="GX53" s="110"/>
      <c r="GY53" s="110"/>
      <c r="GZ53" s="110"/>
      <c r="HA53" s="110"/>
      <c r="HB53" s="110"/>
      <c r="HC53" s="110"/>
      <c r="HD53" s="110"/>
      <c r="HE53" s="110"/>
      <c r="HF53" s="110"/>
      <c r="HG53" s="110"/>
      <c r="HH53" s="110"/>
      <c r="HI53" s="110"/>
      <c r="HJ53" s="110">
        <f>データ!BO7</f>
        <v>35.299999999999997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9663</v>
      </c>
      <c r="JD53" s="106"/>
      <c r="JE53" s="106"/>
      <c r="JF53" s="106"/>
      <c r="JG53" s="106"/>
      <c r="JH53" s="106"/>
      <c r="JI53" s="106"/>
      <c r="JJ53" s="106"/>
      <c r="JK53" s="106"/>
      <c r="JL53" s="106"/>
      <c r="JM53" s="106"/>
      <c r="JN53" s="106"/>
      <c r="JO53" s="106"/>
      <c r="JP53" s="106"/>
      <c r="JQ53" s="106"/>
      <c r="JR53" s="106"/>
      <c r="JS53" s="106"/>
      <c r="JT53" s="106"/>
      <c r="JU53" s="106"/>
      <c r="JV53" s="106">
        <f>データ!BW7</f>
        <v>9019</v>
      </c>
      <c r="JW53" s="106"/>
      <c r="JX53" s="106"/>
      <c r="JY53" s="106"/>
      <c r="JZ53" s="106"/>
      <c r="KA53" s="106"/>
      <c r="KB53" s="106"/>
      <c r="KC53" s="106"/>
      <c r="KD53" s="106"/>
      <c r="KE53" s="106"/>
      <c r="KF53" s="106"/>
      <c r="KG53" s="106"/>
      <c r="KH53" s="106"/>
      <c r="KI53" s="106"/>
      <c r="KJ53" s="106"/>
      <c r="KK53" s="106"/>
      <c r="KL53" s="106"/>
      <c r="KM53" s="106"/>
      <c r="KN53" s="106"/>
      <c r="KO53" s="106">
        <f>データ!BX7</f>
        <v>8406</v>
      </c>
      <c r="KP53" s="106"/>
      <c r="KQ53" s="106"/>
      <c r="KR53" s="106"/>
      <c r="KS53" s="106"/>
      <c r="KT53" s="106"/>
      <c r="KU53" s="106"/>
      <c r="KV53" s="106"/>
      <c r="KW53" s="106"/>
      <c r="KX53" s="106"/>
      <c r="KY53" s="106"/>
      <c r="KZ53" s="106"/>
      <c r="LA53" s="106"/>
      <c r="LB53" s="106"/>
      <c r="LC53" s="106"/>
      <c r="LD53" s="106"/>
      <c r="LE53" s="106"/>
      <c r="LF53" s="106"/>
      <c r="LG53" s="106"/>
      <c r="LH53" s="106">
        <f>データ!BY7</f>
        <v>7531</v>
      </c>
      <c r="LI53" s="106"/>
      <c r="LJ53" s="106"/>
      <c r="LK53" s="106"/>
      <c r="LL53" s="106"/>
      <c r="LM53" s="106"/>
      <c r="LN53" s="106"/>
      <c r="LO53" s="106"/>
      <c r="LP53" s="106"/>
      <c r="LQ53" s="106"/>
      <c r="LR53" s="106"/>
      <c r="LS53" s="106"/>
      <c r="LT53" s="106"/>
      <c r="LU53" s="106"/>
      <c r="LV53" s="106"/>
      <c r="LW53" s="106"/>
      <c r="LX53" s="106"/>
      <c r="LY53" s="106"/>
      <c r="LZ53" s="106"/>
      <c r="MA53" s="106">
        <f>データ!BZ7</f>
        <v>8442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2433154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349545</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85.4</v>
      </c>
      <c r="KB78" s="81"/>
      <c r="KC78" s="81"/>
      <c r="KD78" s="81"/>
      <c r="KE78" s="81"/>
      <c r="KF78" s="81"/>
      <c r="KG78" s="81"/>
      <c r="KH78" s="81"/>
      <c r="KI78" s="81"/>
      <c r="KJ78" s="81"/>
      <c r="KK78" s="81"/>
      <c r="KL78" s="81"/>
      <c r="KM78" s="81"/>
      <c r="KN78" s="81"/>
      <c r="KO78" s="82"/>
      <c r="KP78" s="80">
        <f>データ!DF7</f>
        <v>69.900000000000006</v>
      </c>
      <c r="KQ78" s="81"/>
      <c r="KR78" s="81"/>
      <c r="KS78" s="81"/>
      <c r="KT78" s="81"/>
      <c r="KU78" s="81"/>
      <c r="KV78" s="81"/>
      <c r="KW78" s="81"/>
      <c r="KX78" s="81"/>
      <c r="KY78" s="81"/>
      <c r="KZ78" s="81"/>
      <c r="LA78" s="81"/>
      <c r="LB78" s="81"/>
      <c r="LC78" s="81"/>
      <c r="LD78" s="82"/>
      <c r="LE78" s="80">
        <f>データ!DG7</f>
        <v>59.6</v>
      </c>
      <c r="LF78" s="81"/>
      <c r="LG78" s="81"/>
      <c r="LH78" s="81"/>
      <c r="LI78" s="81"/>
      <c r="LJ78" s="81"/>
      <c r="LK78" s="81"/>
      <c r="LL78" s="81"/>
      <c r="LM78" s="81"/>
      <c r="LN78" s="81"/>
      <c r="LO78" s="81"/>
      <c r="LP78" s="81"/>
      <c r="LQ78" s="81"/>
      <c r="LR78" s="81"/>
      <c r="LS78" s="82"/>
      <c r="LT78" s="80">
        <f>データ!DH7</f>
        <v>51.8</v>
      </c>
      <c r="LU78" s="81"/>
      <c r="LV78" s="81"/>
      <c r="LW78" s="81"/>
      <c r="LX78" s="81"/>
      <c r="LY78" s="81"/>
      <c r="LZ78" s="81"/>
      <c r="MA78" s="81"/>
      <c r="MB78" s="81"/>
      <c r="MC78" s="81"/>
      <c r="MD78" s="81"/>
      <c r="ME78" s="81"/>
      <c r="MF78" s="81"/>
      <c r="MG78" s="81"/>
      <c r="MH78" s="82"/>
      <c r="MI78" s="80">
        <f>データ!DI7</f>
        <v>51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eL2HLZn2WpY9rL2CvWnBiktTPJpnRxni/1dvh4nkybpVuNAOx/ixErJILnYQxSnrwdsnuJFUa2y2ws5Y2mXaXg==" saltValue="xdOgeQJiIy0P/FXIZzgPO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50" t="s">
        <v>65</v>
      </c>
      <c r="AK4" s="150"/>
      <c r="AL4" s="150"/>
      <c r="AM4" s="150"/>
      <c r="AN4" s="150"/>
      <c r="AO4" s="150"/>
      <c r="AP4" s="150"/>
      <c r="AQ4" s="150"/>
      <c r="AR4" s="150"/>
      <c r="AS4" s="150"/>
      <c r="AT4" s="150"/>
      <c r="AU4" s="151" t="s">
        <v>66</v>
      </c>
      <c r="AV4" s="150"/>
      <c r="AW4" s="150"/>
      <c r="AX4" s="150"/>
      <c r="AY4" s="150"/>
      <c r="AZ4" s="150"/>
      <c r="BA4" s="150"/>
      <c r="BB4" s="150"/>
      <c r="BC4" s="150"/>
      <c r="BD4" s="150"/>
      <c r="BE4" s="150"/>
      <c r="BF4" s="150" t="s">
        <v>67</v>
      </c>
      <c r="BG4" s="150"/>
      <c r="BH4" s="150"/>
      <c r="BI4" s="150"/>
      <c r="BJ4" s="150"/>
      <c r="BK4" s="150"/>
      <c r="BL4" s="150"/>
      <c r="BM4" s="150"/>
      <c r="BN4" s="150"/>
      <c r="BO4" s="150"/>
      <c r="BP4" s="150"/>
      <c r="BQ4" s="151" t="s">
        <v>68</v>
      </c>
      <c r="BR4" s="150"/>
      <c r="BS4" s="150"/>
      <c r="BT4" s="150"/>
      <c r="BU4" s="150"/>
      <c r="BV4" s="150"/>
      <c r="BW4" s="150"/>
      <c r="BX4" s="150"/>
      <c r="BY4" s="150"/>
      <c r="BZ4" s="150"/>
      <c r="CA4" s="150"/>
      <c r="CB4" s="150" t="s">
        <v>69</v>
      </c>
      <c r="CC4" s="150"/>
      <c r="CD4" s="150"/>
      <c r="CE4" s="150"/>
      <c r="CF4" s="150"/>
      <c r="CG4" s="150"/>
      <c r="CH4" s="150"/>
      <c r="CI4" s="150"/>
      <c r="CJ4" s="150"/>
      <c r="CK4" s="150"/>
      <c r="CL4" s="150"/>
      <c r="CM4" s="152" t="s">
        <v>70</v>
      </c>
      <c r="CN4" s="152" t="s">
        <v>71</v>
      </c>
      <c r="CO4" s="143" t="s">
        <v>72</v>
      </c>
      <c r="CP4" s="144"/>
      <c r="CQ4" s="144"/>
      <c r="CR4" s="144"/>
      <c r="CS4" s="144"/>
      <c r="CT4" s="144"/>
      <c r="CU4" s="144"/>
      <c r="CV4" s="144"/>
      <c r="CW4" s="144"/>
      <c r="CX4" s="144"/>
      <c r="CY4" s="145"/>
      <c r="CZ4" s="150" t="s">
        <v>73</v>
      </c>
      <c r="DA4" s="150"/>
      <c r="DB4" s="150"/>
      <c r="DC4" s="150"/>
      <c r="DD4" s="150"/>
      <c r="DE4" s="150"/>
      <c r="DF4" s="150"/>
      <c r="DG4" s="150"/>
      <c r="DH4" s="150"/>
      <c r="DI4" s="150"/>
      <c r="DJ4" s="15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93</v>
      </c>
      <c r="AN5" s="59" t="s">
        <v>104</v>
      </c>
      <c r="AO5" s="59" t="s">
        <v>95</v>
      </c>
      <c r="AP5" s="59" t="s">
        <v>96</v>
      </c>
      <c r="AQ5" s="59" t="s">
        <v>97</v>
      </c>
      <c r="AR5" s="59" t="s">
        <v>98</v>
      </c>
      <c r="AS5" s="59" t="s">
        <v>99</v>
      </c>
      <c r="AT5" s="59" t="s">
        <v>100</v>
      </c>
      <c r="AU5" s="59" t="s">
        <v>105</v>
      </c>
      <c r="AV5" s="59" t="s">
        <v>91</v>
      </c>
      <c r="AW5" s="59" t="s">
        <v>92</v>
      </c>
      <c r="AX5" s="59" t="s">
        <v>106</v>
      </c>
      <c r="AY5" s="59" t="s">
        <v>94</v>
      </c>
      <c r="AZ5" s="59" t="s">
        <v>95</v>
      </c>
      <c r="BA5" s="59" t="s">
        <v>96</v>
      </c>
      <c r="BB5" s="59" t="s">
        <v>97</v>
      </c>
      <c r="BC5" s="59" t="s">
        <v>98</v>
      </c>
      <c r="BD5" s="59" t="s">
        <v>99</v>
      </c>
      <c r="BE5" s="59" t="s">
        <v>100</v>
      </c>
      <c r="BF5" s="59" t="s">
        <v>105</v>
      </c>
      <c r="BG5" s="59" t="s">
        <v>91</v>
      </c>
      <c r="BH5" s="59" t="s">
        <v>92</v>
      </c>
      <c r="BI5" s="59" t="s">
        <v>93</v>
      </c>
      <c r="BJ5" s="59" t="s">
        <v>107</v>
      </c>
      <c r="BK5" s="59" t="s">
        <v>95</v>
      </c>
      <c r="BL5" s="59" t="s">
        <v>96</v>
      </c>
      <c r="BM5" s="59" t="s">
        <v>97</v>
      </c>
      <c r="BN5" s="59" t="s">
        <v>98</v>
      </c>
      <c r="BO5" s="59" t="s">
        <v>99</v>
      </c>
      <c r="BP5" s="59" t="s">
        <v>100</v>
      </c>
      <c r="BQ5" s="59" t="s">
        <v>101</v>
      </c>
      <c r="BR5" s="59" t="s">
        <v>91</v>
      </c>
      <c r="BS5" s="59" t="s">
        <v>92</v>
      </c>
      <c r="BT5" s="59" t="s">
        <v>108</v>
      </c>
      <c r="BU5" s="59" t="s">
        <v>107</v>
      </c>
      <c r="BV5" s="59" t="s">
        <v>95</v>
      </c>
      <c r="BW5" s="59" t="s">
        <v>96</v>
      </c>
      <c r="BX5" s="59" t="s">
        <v>97</v>
      </c>
      <c r="BY5" s="59" t="s">
        <v>98</v>
      </c>
      <c r="BZ5" s="59" t="s">
        <v>99</v>
      </c>
      <c r="CA5" s="59" t="s">
        <v>100</v>
      </c>
      <c r="CB5" s="59" t="s">
        <v>101</v>
      </c>
      <c r="CC5" s="59" t="s">
        <v>102</v>
      </c>
      <c r="CD5" s="59" t="s">
        <v>92</v>
      </c>
      <c r="CE5" s="59" t="s">
        <v>108</v>
      </c>
      <c r="CF5" s="59" t="s">
        <v>107</v>
      </c>
      <c r="CG5" s="59" t="s">
        <v>95</v>
      </c>
      <c r="CH5" s="59" t="s">
        <v>96</v>
      </c>
      <c r="CI5" s="59" t="s">
        <v>97</v>
      </c>
      <c r="CJ5" s="59" t="s">
        <v>98</v>
      </c>
      <c r="CK5" s="59" t="s">
        <v>99</v>
      </c>
      <c r="CL5" s="59" t="s">
        <v>100</v>
      </c>
      <c r="CM5" s="153"/>
      <c r="CN5" s="153"/>
      <c r="CO5" s="59" t="s">
        <v>105</v>
      </c>
      <c r="CP5" s="59" t="s">
        <v>91</v>
      </c>
      <c r="CQ5" s="59" t="s">
        <v>92</v>
      </c>
      <c r="CR5" s="59" t="s">
        <v>93</v>
      </c>
      <c r="CS5" s="59" t="s">
        <v>104</v>
      </c>
      <c r="CT5" s="59" t="s">
        <v>95</v>
      </c>
      <c r="CU5" s="59" t="s">
        <v>96</v>
      </c>
      <c r="CV5" s="59" t="s">
        <v>97</v>
      </c>
      <c r="CW5" s="59" t="s">
        <v>98</v>
      </c>
      <c r="CX5" s="59" t="s">
        <v>99</v>
      </c>
      <c r="CY5" s="59" t="s">
        <v>100</v>
      </c>
      <c r="CZ5" s="59" t="s">
        <v>101</v>
      </c>
      <c r="DA5" s="59" t="s">
        <v>102</v>
      </c>
      <c r="DB5" s="59" t="s">
        <v>103</v>
      </c>
      <c r="DC5" s="59" t="s">
        <v>93</v>
      </c>
      <c r="DD5" s="59" t="s">
        <v>94</v>
      </c>
      <c r="DE5" s="59" t="s">
        <v>95</v>
      </c>
      <c r="DF5" s="59" t="s">
        <v>96</v>
      </c>
      <c r="DG5" s="59" t="s">
        <v>97</v>
      </c>
      <c r="DH5" s="59" t="s">
        <v>98</v>
      </c>
      <c r="DI5" s="59" t="s">
        <v>99</v>
      </c>
      <c r="DJ5" s="59" t="s">
        <v>35</v>
      </c>
      <c r="DK5" s="59" t="s">
        <v>90</v>
      </c>
      <c r="DL5" s="59" t="s">
        <v>109</v>
      </c>
      <c r="DM5" s="59" t="s">
        <v>103</v>
      </c>
      <c r="DN5" s="59" t="s">
        <v>93</v>
      </c>
      <c r="DO5" s="59" t="s">
        <v>107</v>
      </c>
      <c r="DP5" s="59" t="s">
        <v>95</v>
      </c>
      <c r="DQ5" s="59" t="s">
        <v>96</v>
      </c>
      <c r="DR5" s="59" t="s">
        <v>97</v>
      </c>
      <c r="DS5" s="59" t="s">
        <v>98</v>
      </c>
      <c r="DT5" s="59" t="s">
        <v>99</v>
      </c>
      <c r="DU5" s="59" t="s">
        <v>100</v>
      </c>
    </row>
    <row r="6" spans="1:125" s="66" customFormat="1" x14ac:dyDescent="0.15">
      <c r="A6" s="49" t="s">
        <v>110</v>
      </c>
      <c r="B6" s="60">
        <f>B8</f>
        <v>2019</v>
      </c>
      <c r="C6" s="60">
        <f t="shared" ref="C6:X6" si="1">C8</f>
        <v>242039</v>
      </c>
      <c r="D6" s="60">
        <f t="shared" si="1"/>
        <v>47</v>
      </c>
      <c r="E6" s="60">
        <f t="shared" si="1"/>
        <v>14</v>
      </c>
      <c r="F6" s="60">
        <f t="shared" si="1"/>
        <v>0</v>
      </c>
      <c r="G6" s="60">
        <f t="shared" si="1"/>
        <v>1</v>
      </c>
      <c r="H6" s="60" t="str">
        <f>SUBSTITUTE(H8,"　","")</f>
        <v>三重県伊勢市</v>
      </c>
      <c r="I6" s="60" t="str">
        <f t="shared" si="1"/>
        <v>宇治駐車場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9</v>
      </c>
      <c r="S6" s="62" t="str">
        <f t="shared" si="1"/>
        <v>公共施設</v>
      </c>
      <c r="T6" s="62" t="str">
        <f t="shared" si="1"/>
        <v>有</v>
      </c>
      <c r="U6" s="63">
        <f t="shared" si="1"/>
        <v>62138</v>
      </c>
      <c r="V6" s="63">
        <f t="shared" si="1"/>
        <v>1790</v>
      </c>
      <c r="W6" s="63">
        <f t="shared" si="1"/>
        <v>500</v>
      </c>
      <c r="X6" s="62" t="str">
        <f t="shared" si="1"/>
        <v>導入なし</v>
      </c>
      <c r="Y6" s="64">
        <f>IF(Y8="-",NA(),Y8)</f>
        <v>168.3</v>
      </c>
      <c r="Z6" s="64">
        <f t="shared" ref="Z6:AH6" si="2">IF(Z8="-",NA(),Z8)</f>
        <v>165</v>
      </c>
      <c r="AA6" s="64">
        <f t="shared" si="2"/>
        <v>146.6</v>
      </c>
      <c r="AB6" s="64">
        <f t="shared" si="2"/>
        <v>139</v>
      </c>
      <c r="AC6" s="64">
        <f t="shared" si="2"/>
        <v>124.2</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30.7</v>
      </c>
      <c r="BG6" s="64">
        <f t="shared" ref="BG6:BO6" si="5">IF(BG8="-",NA(),BG8)</f>
        <v>38.700000000000003</v>
      </c>
      <c r="BH6" s="64">
        <f t="shared" si="5"/>
        <v>31.8</v>
      </c>
      <c r="BI6" s="64">
        <f t="shared" si="5"/>
        <v>28</v>
      </c>
      <c r="BJ6" s="64">
        <f t="shared" si="5"/>
        <v>19.3</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255342</v>
      </c>
      <c r="BR6" s="65">
        <f t="shared" ref="BR6:BZ6" si="6">IF(BR8="-",NA(),BR8)</f>
        <v>222262</v>
      </c>
      <c r="BS6" s="65">
        <f t="shared" si="6"/>
        <v>176782</v>
      </c>
      <c r="BT6" s="65">
        <f t="shared" si="6"/>
        <v>156413</v>
      </c>
      <c r="BU6" s="65">
        <f t="shared" si="6"/>
        <v>110017</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111</v>
      </c>
      <c r="CM6" s="63">
        <f t="shared" ref="CM6:CN6" si="7">CM8</f>
        <v>2433154</v>
      </c>
      <c r="CN6" s="63">
        <f t="shared" si="7"/>
        <v>349545</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140.1</v>
      </c>
      <c r="DL6" s="64">
        <f t="shared" ref="DL6:DT6" si="9">IF(DL8="-",NA(),DL8)</f>
        <v>143.4</v>
      </c>
      <c r="DM6" s="64">
        <f t="shared" si="9"/>
        <v>138.6</v>
      </c>
      <c r="DN6" s="64">
        <f t="shared" si="9"/>
        <v>138.6</v>
      </c>
      <c r="DO6" s="64">
        <f t="shared" si="9"/>
        <v>142.80000000000001</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112</v>
      </c>
      <c r="B7" s="60">
        <f t="shared" ref="B7:X7" si="10">B8</f>
        <v>2019</v>
      </c>
      <c r="C7" s="60">
        <f t="shared" si="10"/>
        <v>242039</v>
      </c>
      <c r="D7" s="60">
        <f t="shared" si="10"/>
        <v>47</v>
      </c>
      <c r="E7" s="60">
        <f t="shared" si="10"/>
        <v>14</v>
      </c>
      <c r="F7" s="60">
        <f t="shared" si="10"/>
        <v>0</v>
      </c>
      <c r="G7" s="60">
        <f t="shared" si="10"/>
        <v>1</v>
      </c>
      <c r="H7" s="60" t="str">
        <f t="shared" si="10"/>
        <v>三重県　伊勢市</v>
      </c>
      <c r="I7" s="60" t="str">
        <f t="shared" si="10"/>
        <v>宇治駐車場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9</v>
      </c>
      <c r="S7" s="62" t="str">
        <f t="shared" si="10"/>
        <v>公共施設</v>
      </c>
      <c r="T7" s="62" t="str">
        <f t="shared" si="10"/>
        <v>有</v>
      </c>
      <c r="U7" s="63">
        <f t="shared" si="10"/>
        <v>62138</v>
      </c>
      <c r="V7" s="63">
        <f t="shared" si="10"/>
        <v>1790</v>
      </c>
      <c r="W7" s="63">
        <f t="shared" si="10"/>
        <v>500</v>
      </c>
      <c r="X7" s="62" t="str">
        <f t="shared" si="10"/>
        <v>導入なし</v>
      </c>
      <c r="Y7" s="64">
        <f>Y8</f>
        <v>168.3</v>
      </c>
      <c r="Z7" s="64">
        <f t="shared" ref="Z7:AH7" si="11">Z8</f>
        <v>165</v>
      </c>
      <c r="AA7" s="64">
        <f t="shared" si="11"/>
        <v>146.6</v>
      </c>
      <c r="AB7" s="64">
        <f t="shared" si="11"/>
        <v>139</v>
      </c>
      <c r="AC7" s="64">
        <f t="shared" si="11"/>
        <v>124.2</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30.7</v>
      </c>
      <c r="BG7" s="64">
        <f t="shared" ref="BG7:BO7" si="14">BG8</f>
        <v>38.700000000000003</v>
      </c>
      <c r="BH7" s="64">
        <f t="shared" si="14"/>
        <v>31.8</v>
      </c>
      <c r="BI7" s="64">
        <f t="shared" si="14"/>
        <v>28</v>
      </c>
      <c r="BJ7" s="64">
        <f t="shared" si="14"/>
        <v>19.3</v>
      </c>
      <c r="BK7" s="64">
        <f t="shared" si="14"/>
        <v>33.4</v>
      </c>
      <c r="BL7" s="64">
        <f t="shared" si="14"/>
        <v>32.299999999999997</v>
      </c>
      <c r="BM7" s="64">
        <f t="shared" si="14"/>
        <v>22.3</v>
      </c>
      <c r="BN7" s="64">
        <f t="shared" si="14"/>
        <v>33.6</v>
      </c>
      <c r="BO7" s="64">
        <f t="shared" si="14"/>
        <v>35.299999999999997</v>
      </c>
      <c r="BP7" s="61"/>
      <c r="BQ7" s="65">
        <f>BQ8</f>
        <v>255342</v>
      </c>
      <c r="BR7" s="65">
        <f t="shared" ref="BR7:BZ7" si="15">BR8</f>
        <v>222262</v>
      </c>
      <c r="BS7" s="65">
        <f t="shared" si="15"/>
        <v>176782</v>
      </c>
      <c r="BT7" s="65">
        <f t="shared" si="15"/>
        <v>156413</v>
      </c>
      <c r="BU7" s="65">
        <f t="shared" si="15"/>
        <v>110017</v>
      </c>
      <c r="BV7" s="65">
        <f t="shared" si="15"/>
        <v>9663</v>
      </c>
      <c r="BW7" s="65">
        <f t="shared" si="15"/>
        <v>9019</v>
      </c>
      <c r="BX7" s="65">
        <f t="shared" si="15"/>
        <v>8406</v>
      </c>
      <c r="BY7" s="65">
        <f t="shared" si="15"/>
        <v>7531</v>
      </c>
      <c r="BZ7" s="65">
        <f t="shared" si="15"/>
        <v>8442</v>
      </c>
      <c r="CA7" s="63"/>
      <c r="CB7" s="64" t="s">
        <v>113</v>
      </c>
      <c r="CC7" s="64" t="s">
        <v>113</v>
      </c>
      <c r="CD7" s="64" t="s">
        <v>113</v>
      </c>
      <c r="CE7" s="64" t="s">
        <v>113</v>
      </c>
      <c r="CF7" s="64" t="s">
        <v>113</v>
      </c>
      <c r="CG7" s="64" t="s">
        <v>113</v>
      </c>
      <c r="CH7" s="64" t="s">
        <v>113</v>
      </c>
      <c r="CI7" s="64" t="s">
        <v>113</v>
      </c>
      <c r="CJ7" s="64" t="s">
        <v>113</v>
      </c>
      <c r="CK7" s="64" t="s">
        <v>114</v>
      </c>
      <c r="CL7" s="61"/>
      <c r="CM7" s="63">
        <f>CM8</f>
        <v>2433154</v>
      </c>
      <c r="CN7" s="63">
        <f>CN8</f>
        <v>349545</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140.1</v>
      </c>
      <c r="DL7" s="64">
        <f t="shared" ref="DL7:DT7" si="17">DL8</f>
        <v>143.4</v>
      </c>
      <c r="DM7" s="64">
        <f t="shared" si="17"/>
        <v>138.6</v>
      </c>
      <c r="DN7" s="64">
        <f t="shared" si="17"/>
        <v>138.6</v>
      </c>
      <c r="DO7" s="64">
        <f t="shared" si="17"/>
        <v>142.80000000000001</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242039</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9</v>
      </c>
      <c r="S8" s="69" t="s">
        <v>125</v>
      </c>
      <c r="T8" s="69" t="s">
        <v>126</v>
      </c>
      <c r="U8" s="70">
        <v>62138</v>
      </c>
      <c r="V8" s="70">
        <v>1790</v>
      </c>
      <c r="W8" s="70">
        <v>500</v>
      </c>
      <c r="X8" s="69" t="s">
        <v>127</v>
      </c>
      <c r="Y8" s="71">
        <v>168.3</v>
      </c>
      <c r="Z8" s="71">
        <v>165</v>
      </c>
      <c r="AA8" s="71">
        <v>146.6</v>
      </c>
      <c r="AB8" s="71">
        <v>139</v>
      </c>
      <c r="AC8" s="71">
        <v>124.2</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30.7</v>
      </c>
      <c r="BG8" s="71">
        <v>38.700000000000003</v>
      </c>
      <c r="BH8" s="71">
        <v>31.8</v>
      </c>
      <c r="BI8" s="71">
        <v>28</v>
      </c>
      <c r="BJ8" s="71">
        <v>19.3</v>
      </c>
      <c r="BK8" s="71">
        <v>33.4</v>
      </c>
      <c r="BL8" s="71">
        <v>32.299999999999997</v>
      </c>
      <c r="BM8" s="71">
        <v>22.3</v>
      </c>
      <c r="BN8" s="71">
        <v>33.6</v>
      </c>
      <c r="BO8" s="71">
        <v>35.299999999999997</v>
      </c>
      <c r="BP8" s="68">
        <v>20.8</v>
      </c>
      <c r="BQ8" s="72">
        <v>255342</v>
      </c>
      <c r="BR8" s="72">
        <v>222262</v>
      </c>
      <c r="BS8" s="72">
        <v>176782</v>
      </c>
      <c r="BT8" s="73">
        <v>156413</v>
      </c>
      <c r="BU8" s="73">
        <v>110017</v>
      </c>
      <c r="BV8" s="72">
        <v>9663</v>
      </c>
      <c r="BW8" s="72">
        <v>9019</v>
      </c>
      <c r="BX8" s="72">
        <v>8406</v>
      </c>
      <c r="BY8" s="72">
        <v>7531</v>
      </c>
      <c r="BZ8" s="72">
        <v>8442</v>
      </c>
      <c r="CA8" s="70">
        <v>14290</v>
      </c>
      <c r="CB8" s="71" t="s">
        <v>119</v>
      </c>
      <c r="CC8" s="71" t="s">
        <v>119</v>
      </c>
      <c r="CD8" s="71" t="s">
        <v>119</v>
      </c>
      <c r="CE8" s="71" t="s">
        <v>119</v>
      </c>
      <c r="CF8" s="71" t="s">
        <v>119</v>
      </c>
      <c r="CG8" s="71" t="s">
        <v>119</v>
      </c>
      <c r="CH8" s="71" t="s">
        <v>119</v>
      </c>
      <c r="CI8" s="71" t="s">
        <v>119</v>
      </c>
      <c r="CJ8" s="71" t="s">
        <v>119</v>
      </c>
      <c r="CK8" s="71" t="s">
        <v>119</v>
      </c>
      <c r="CL8" s="68" t="s">
        <v>119</v>
      </c>
      <c r="CM8" s="70">
        <v>2433154</v>
      </c>
      <c r="CN8" s="70">
        <v>349545</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85.4</v>
      </c>
      <c r="DF8" s="71">
        <v>69.900000000000006</v>
      </c>
      <c r="DG8" s="71">
        <v>59.6</v>
      </c>
      <c r="DH8" s="71">
        <v>51.8</v>
      </c>
      <c r="DI8" s="71">
        <v>51</v>
      </c>
      <c r="DJ8" s="68">
        <v>425.4</v>
      </c>
      <c r="DK8" s="71">
        <v>140.1</v>
      </c>
      <c r="DL8" s="71">
        <v>143.4</v>
      </c>
      <c r="DM8" s="71">
        <v>138.6</v>
      </c>
      <c r="DN8" s="71">
        <v>138.6</v>
      </c>
      <c r="DO8" s="71">
        <v>142.80000000000001</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長井 正文</cp:lastModifiedBy>
  <cp:lastPrinted>2021-01-19T04:44:46Z</cp:lastPrinted>
  <dcterms:created xsi:type="dcterms:W3CDTF">2020-12-04T03:32:56Z</dcterms:created>
  <dcterms:modified xsi:type="dcterms:W3CDTF">2021-01-19T04:44:48Z</dcterms:modified>
  <cp:category/>
</cp:coreProperties>
</file>