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経理係長データ\★下水道\予算・決算\決算\R1\経営比較分析表（R元決算）\【伊勢市　下水道】提出\"/>
    </mc:Choice>
  </mc:AlternateContent>
  <workbookProtection workbookAlgorithmName="SHA-512" workbookHashValue="C3g1Mi3QrDQ901z18m3uNk6PY/NQ4+xOIAtzScmdI+ZUAS6+6YxFkPGGa9W8klsQpBqXvJHbr4e5Bb48AbV0tw==" workbookSaltValue="xjBBkU/PRvkIbxemtWjLt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<sst xmlns="http://schemas.openxmlformats.org/spreadsheetml/2006/main" count="231" uniqueCount="118">
  <si>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</si>
  <si>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</si>
  <si>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</si>
  <si>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</si>
  <si>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</si>
  <si>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</si>
  <si>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</si>
  <si>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</si>
  <si>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</si>
  <si>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</si>
  <si>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</si>
  <si>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</si>
  <si>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</si>
  <si>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</si>
  <si>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</si>
  <si>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</si>
  <si>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</si>
  <si>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</si>
  <si>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</si>
  <si>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</si>
  <si>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</si>
  <si>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</si>
  <si>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</si>
  <si>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</si>
  <si>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</si>
  <si>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</si>
  <si>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</si>
  <si>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</si>
  <si>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</si>
  <si>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</si>
  <si>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</si>
  <si>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</si>
  <si>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</si>
  <si>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</si>
  <si>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</si>
  <si>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</si>
  <si>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</si>
  <si>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</si>
  <si>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</si>
  <si>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</si>
  <si>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</si>
  <si>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</si>
  <si>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</si>
  <si>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</si>
  <si>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</si>
  <si>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</si>
  <si>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</si>
  <si>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</si>
  <si>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</si>
  <si>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</si>
  <si>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</si>
  <si>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</si>
  <si>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</si>
  <si>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</si>
  <si>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</si>
  <si>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</si>
  <si>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</si>
  <si>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</si>
  <si>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</si>
  <si>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</si>
  <si>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</si>
  <si>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</si>
  <si>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</si>
  <si>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</si>
  <si>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</si>
  <si>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</si>
  <si>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</si>
  <si>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</si>
  <si>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</si>
  <si>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</si>
  <si>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</si>
  <si>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</si>
  <si>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</si>
  <si>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</si>
  <si>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</si>
  <si>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</si>
  <si>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</si>
  <si>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</si>
  <si>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</si>
  <si>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</si>
  <si>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</si>
  <si>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</si>
  <si>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</si>
  <si>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</si>
  <si>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</si>
  <si>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</si>
  <si>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</si>
  <si>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</si>
  <si>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</si>
  <si>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</si>
  <si>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</si>
  <si>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</si>
  <si>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</si>
  <si>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</si>
  <si>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</si>
  <si>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</si>
  <si>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</si>
  <si>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</si>
  <si>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</si>
  <si>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</si>
  <si>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</si>
  <si>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</si>
  <si>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</si>
  <si>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</si>
  <si>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</si>
  <si>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</si>
  <si>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</si>
  <si>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</si>
  <si>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</si>
  <si>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</si>
  <si>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</si>
  <si>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</si>
  <si>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</si>
  <si>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</si>
  <si>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</si>
  <si>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のうち償却対象資産の減価償却がどの程度進んでいるかを表し資産の老朽化度合を示す①有形固定資産減価償却率は、全国平均値よりも高くなっているが、現在、施設の設備等の長寿命化を計画的に取り組んでいるところである。また、法定耐用年数を経過した管渠はないため、②管渠老朽化率及び③管渠改善率は0％である。</t>
    <phoneticPr fontId="4"/>
  </si>
  <si>
    <t>　経営の健全性においては、①経常収支比率が単年度の収支が黒字であることを示す100％を超え、かつ、②累積欠損金が発生していないことを示す0％であり、使用料で回収すべき経費をどの程度使用料で賄えているかを表す⑤経費回収率も100％であることから健全であると言える。
　また、１年以内に支払うべき債務に対して支払うことができる現金等がある状況を示す③流動比率は100％を大幅に超えているため、短期的な債務の支払に問題はない。料金収入に対する企業債残高の割合を表す④企業債残高対事業規模比率も全国平均値を大幅に下回っていることから健全な財政状態であることがわかる。
　処理区域内人口のうち、実際に下水道に接続している人口の割合を表した⑧水洗化率は100％に近く、有収水量１㎥あたりの汚水処理に要した費用⑥汚水処理原価も類似団体より低い状態にあり良好な経営状態である。
　施設・設備が一日に対応可能な処理能力に対する一日平均処理水量の割合である⑦施設利用率も、適正で効率よく稼動していると言える。</t>
    <rPh sb="183" eb="185">
      <t>オオハバ</t>
    </rPh>
    <phoneticPr fontId="4"/>
  </si>
  <si>
    <t>　当市の下水道事業の経営状況は、現在、比較的健全かつ効率的に運営していると言える。しかし、2.①有形固定資産減価償却率の上昇傾向からも施設の老朽化（特に浄化センターの設備等）が進んでいくと見込まれる。このような状況下で、長期的な視点で下水道施設全体を対象とした耐震対策や老朽化した施設の強化・更新を進める下水道ストックマネジメント計画を着実に実行している。また、五十鈴川中村浄化センターを早期に流域下水道へ統合することで、施設の効率化を図る。
　また、他の区域と異なり観光人口の増減に大きく左右される土地柄であり、新型コロナウイルスによる使用料収入の減少が見込まれている。令和３年度に経営戦略を見直し、経営基盤の強化と財政マネジメントの向上に取り組んでいく。</t>
    <rPh sb="105" eb="107">
      <t>ジョウキョウ</t>
    </rPh>
    <rPh sb="107" eb="108">
      <t>カ</t>
    </rPh>
    <rPh sb="211" eb="213">
      <t>シセツ</t>
    </rPh>
    <rPh sb="214" eb="217">
      <t>コウリツカ</t>
    </rPh>
    <rPh sb="218" eb="219">
      <t>ハカ</t>
    </rPh>
    <rPh sb="257" eb="259">
      <t>シンガタ</t>
    </rPh>
    <rPh sb="286" eb="288">
      <t>レイワ</t>
    </rPh>
    <rPh sb="289" eb="291">
      <t>ネンド</t>
    </rPh>
    <rPh sb="292" eb="296">
      <t>ケイエイセンリャク</t>
    </rPh>
    <rPh sb="297" eb="299">
      <t>ミナオ</t>
    </rPh>
    <rPh sb="309" eb="311">
      <t>ザイセイ</t>
    </rPh>
    <rPh sb="318" eb="32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</si>
</sst>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58-4C3F-B420-A166EFAED406}"/>
            </c:ext>
          </c:extLst>
        </c:ser>
        <c:dLbls>
          <c:showLegendKey val="0"/>
          <c:showVal val="0"/>
          <c:showCatName val="0"/>
          <c:showSerName val="0"/>
          <c:showPercent val="0"/>
          <c:showBubbleSize val="0"/>
        </c:dLbls>
        <c:gapWidth val="150"/>
        <c:axId val="454504400"/>
        <c:axId val="45450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8158-4C3F-B420-A166EFAED406}"/>
            </c:ext>
          </c:extLst>
        </c:ser>
        <c:dLbls>
          <c:showLegendKey val="0"/>
          <c:showVal val="0"/>
          <c:showCatName val="0"/>
          <c:showSerName val="0"/>
          <c:showPercent val="0"/>
          <c:showBubbleSize val="0"/>
        </c:dLbls>
        <c:marker val="1"/>
        <c:smooth val="0"/>
        <c:axId val="454504400"/>
        <c:axId val="454502832"/>
      </c:lineChart>
      <c:dateAx>
        <c:axId val="454504400"/>
        <c:scaling>
          <c:orientation val="minMax"/>
        </c:scaling>
        <c:delete val="1"/>
        <c:axPos val="b"/>
        <c:numFmt formatCode="&quot;H&quot;yy" sourceLinked="1"/>
        <c:majorTickMark val="none"/>
        <c:minorTickMark val="none"/>
        <c:tickLblPos val="none"/>
        <c:crossAx val="454502832"/>
        <c:crosses val="autoZero"/>
        <c:auto val="1"/>
        <c:lblOffset val="100"/>
        <c:baseTimeUnit val="years"/>
      </c:dateAx>
      <c:valAx>
        <c:axId val="45450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0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60.41</c:v>
                </c:pt>
                <c:pt idx="1">
                  <c:v>60.81</c:v>
                </c:pt>
                <c:pt idx="2">
                  <c:v>62</c:v>
                </c:pt>
                <c:pt idx="3">
                  <c:v>59.84</c:v>
                </c:pt>
                <c:pt idx="4">
                  <c:v>59.5</c:v>
                </c:pt>
              </c:numCache>
            </c:numRef>
          </c:val>
          <c:extLst xmlns:c16r2="http://schemas.microsoft.com/office/drawing/2015/06/chart">
            <c:ext xmlns:c16="http://schemas.microsoft.com/office/drawing/2014/chart" uri="{C3380CC4-5D6E-409C-BE32-E72D297353CC}">
              <c16:uniqueId val="{00000000-2D31-4572-A9ED-BB27B725452E}"/>
            </c:ext>
          </c:extLst>
        </c:ser>
        <c:dLbls>
          <c:showLegendKey val="0"/>
          <c:showVal val="0"/>
          <c:showCatName val="0"/>
          <c:showSerName val="0"/>
          <c:showPercent val="0"/>
          <c:showBubbleSize val="0"/>
        </c:dLbls>
        <c:gapWidth val="150"/>
        <c:axId val="376322384"/>
        <c:axId val="37632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2D31-4572-A9ED-BB27B725452E}"/>
            </c:ext>
          </c:extLst>
        </c:ser>
        <c:dLbls>
          <c:showLegendKey val="0"/>
          <c:showVal val="0"/>
          <c:showCatName val="0"/>
          <c:showSerName val="0"/>
          <c:showPercent val="0"/>
          <c:showBubbleSize val="0"/>
        </c:dLbls>
        <c:marker val="1"/>
        <c:smooth val="0"/>
        <c:axId val="376322384"/>
        <c:axId val="376327088"/>
      </c:lineChart>
      <c:dateAx>
        <c:axId val="376322384"/>
        <c:scaling>
          <c:orientation val="minMax"/>
        </c:scaling>
        <c:delete val="1"/>
        <c:axPos val="b"/>
        <c:numFmt formatCode="&quot;H&quot;yy" sourceLinked="1"/>
        <c:majorTickMark val="none"/>
        <c:minorTickMark val="none"/>
        <c:tickLblPos val="none"/>
        <c:crossAx val="376327088"/>
        <c:crosses val="autoZero"/>
        <c:auto val="1"/>
        <c:lblOffset val="100"/>
        <c:baseTimeUnit val="years"/>
      </c:dateAx>
      <c:valAx>
        <c:axId val="37632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2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95.02</c:v>
                </c:pt>
                <c:pt idx="1">
                  <c:v>93.88</c:v>
                </c:pt>
                <c:pt idx="2">
                  <c:v>95.89</c:v>
                </c:pt>
                <c:pt idx="3">
                  <c:v>96.27</c:v>
                </c:pt>
                <c:pt idx="4">
                  <c:v>96.62</c:v>
                </c:pt>
              </c:numCache>
            </c:numRef>
          </c:val>
          <c:extLst xmlns:c16r2="http://schemas.microsoft.com/office/drawing/2015/06/chart">
            <c:ext xmlns:c16="http://schemas.microsoft.com/office/drawing/2014/chart" uri="{C3380CC4-5D6E-409C-BE32-E72D297353CC}">
              <c16:uniqueId val="{00000000-9724-4208-AA77-265F3FC09E63}"/>
            </c:ext>
          </c:extLst>
        </c:ser>
        <c:dLbls>
          <c:showLegendKey val="0"/>
          <c:showVal val="0"/>
          <c:showCatName val="0"/>
          <c:showSerName val="0"/>
          <c:showPercent val="0"/>
          <c:showBubbleSize val="0"/>
        </c:dLbls>
        <c:gapWidth val="150"/>
        <c:axId val="377375848"/>
        <c:axId val="37737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9724-4208-AA77-265F3FC09E63}"/>
            </c:ext>
          </c:extLst>
        </c:ser>
        <c:dLbls>
          <c:showLegendKey val="0"/>
          <c:showVal val="0"/>
          <c:showCatName val="0"/>
          <c:showSerName val="0"/>
          <c:showPercent val="0"/>
          <c:showBubbleSize val="0"/>
        </c:dLbls>
        <c:marker val="1"/>
        <c:smooth val="0"/>
        <c:axId val="377375848"/>
        <c:axId val="377378200"/>
      </c:lineChart>
      <c:dateAx>
        <c:axId val="377375848"/>
        <c:scaling>
          <c:orientation val="minMax"/>
        </c:scaling>
        <c:delete val="1"/>
        <c:axPos val="b"/>
        <c:numFmt formatCode="&quot;H&quot;yy" sourceLinked="1"/>
        <c:majorTickMark val="none"/>
        <c:minorTickMark val="none"/>
        <c:tickLblPos val="none"/>
        <c:crossAx val="377378200"/>
        <c:crosses val="autoZero"/>
        <c:auto val="1"/>
        <c:lblOffset val="100"/>
        <c:baseTimeUnit val="years"/>
      </c:dateAx>
      <c:valAx>
        <c:axId val="37737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7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122.14</c:v>
                </c:pt>
                <c:pt idx="1">
                  <c:v>118.58</c:v>
                </c:pt>
                <c:pt idx="2">
                  <c:v>100.5</c:v>
                </c:pt>
                <c:pt idx="3">
                  <c:v>131.53</c:v>
                </c:pt>
                <c:pt idx="4">
                  <c:v>113.41</c:v>
                </c:pt>
              </c:numCache>
            </c:numRef>
          </c:val>
          <c:extLst xmlns:c16r2="http://schemas.microsoft.com/office/drawing/2015/06/chart">
            <c:ext xmlns:c16="http://schemas.microsoft.com/office/drawing/2014/chart" uri="{C3380CC4-5D6E-409C-BE32-E72D297353CC}">
              <c16:uniqueId val="{00000000-D42E-4C0B-91F1-47702A9EE553}"/>
            </c:ext>
          </c:extLst>
        </c:ser>
        <c:dLbls>
          <c:showLegendKey val="0"/>
          <c:showVal val="0"/>
          <c:showCatName val="0"/>
          <c:showSerName val="0"/>
          <c:showPercent val="0"/>
          <c:showBubbleSize val="0"/>
        </c:dLbls>
        <c:gapWidth val="150"/>
        <c:axId val="454504792"/>
        <c:axId val="4544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D42E-4C0B-91F1-47702A9EE553}"/>
            </c:ext>
          </c:extLst>
        </c:ser>
        <c:dLbls>
          <c:showLegendKey val="0"/>
          <c:showVal val="0"/>
          <c:showCatName val="0"/>
          <c:showSerName val="0"/>
          <c:showPercent val="0"/>
          <c:showBubbleSize val="0"/>
        </c:dLbls>
        <c:marker val="1"/>
        <c:smooth val="0"/>
        <c:axId val="454504792"/>
        <c:axId val="454498912"/>
      </c:lineChart>
      <c:dateAx>
        <c:axId val="454504792"/>
        <c:scaling>
          <c:orientation val="minMax"/>
        </c:scaling>
        <c:delete val="1"/>
        <c:axPos val="b"/>
        <c:numFmt formatCode="&quot;H&quot;yy" sourceLinked="1"/>
        <c:majorTickMark val="none"/>
        <c:minorTickMark val="none"/>
        <c:tickLblPos val="none"/>
        <c:crossAx val="454498912"/>
        <c:crosses val="autoZero"/>
        <c:auto val="1"/>
        <c:lblOffset val="100"/>
        <c:baseTimeUnit val="years"/>
      </c:dateAx>
      <c:valAx>
        <c:axId val="4544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30.15</c:v>
                </c:pt>
                <c:pt idx="1">
                  <c:v>32.74</c:v>
                </c:pt>
                <c:pt idx="2">
                  <c:v>35.32</c:v>
                </c:pt>
                <c:pt idx="3">
                  <c:v>37.75</c:v>
                </c:pt>
                <c:pt idx="4">
                  <c:v>40</c:v>
                </c:pt>
              </c:numCache>
            </c:numRef>
          </c:val>
          <c:extLst xmlns:c16r2="http://schemas.microsoft.com/office/drawing/2015/06/chart">
            <c:ext xmlns:c16="http://schemas.microsoft.com/office/drawing/2014/chart" uri="{C3380CC4-5D6E-409C-BE32-E72D297353CC}">
              <c16:uniqueId val="{00000000-1F38-4480-889F-8742B556C1DA}"/>
            </c:ext>
          </c:extLst>
        </c:ser>
        <c:dLbls>
          <c:showLegendKey val="0"/>
          <c:showVal val="0"/>
          <c:showCatName val="0"/>
          <c:showSerName val="0"/>
          <c:showPercent val="0"/>
          <c:showBubbleSize val="0"/>
        </c:dLbls>
        <c:gapWidth val="150"/>
        <c:axId val="454499304"/>
        <c:axId val="45449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1F38-4480-889F-8742B556C1DA}"/>
            </c:ext>
          </c:extLst>
        </c:ser>
        <c:dLbls>
          <c:showLegendKey val="0"/>
          <c:showVal val="0"/>
          <c:showCatName val="0"/>
          <c:showSerName val="0"/>
          <c:showPercent val="0"/>
          <c:showBubbleSize val="0"/>
        </c:dLbls>
        <c:marker val="1"/>
        <c:smooth val="0"/>
        <c:axId val="454499304"/>
        <c:axId val="454499696"/>
      </c:lineChart>
      <c:dateAx>
        <c:axId val="454499304"/>
        <c:scaling>
          <c:orientation val="minMax"/>
        </c:scaling>
        <c:delete val="1"/>
        <c:axPos val="b"/>
        <c:numFmt formatCode="&quot;H&quot;yy" sourceLinked="1"/>
        <c:majorTickMark val="none"/>
        <c:minorTickMark val="none"/>
        <c:tickLblPos val="none"/>
        <c:crossAx val="454499696"/>
        <c:crosses val="autoZero"/>
        <c:auto val="1"/>
        <c:lblOffset val="100"/>
        <c:baseTimeUnit val="years"/>
      </c:dateAx>
      <c:valAx>
        <c:axId val="45449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49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29-4BA3-B534-7EDC116B110D}"/>
            </c:ext>
          </c:extLst>
        </c:ser>
        <c:dLbls>
          <c:showLegendKey val="0"/>
          <c:showVal val="0"/>
          <c:showCatName val="0"/>
          <c:showSerName val="0"/>
          <c:showPercent val="0"/>
          <c:showBubbleSize val="0"/>
        </c:dLbls>
        <c:gapWidth val="150"/>
        <c:axId val="377374672"/>
        <c:axId val="3773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DD29-4BA3-B534-7EDC116B110D}"/>
            </c:ext>
          </c:extLst>
        </c:ser>
        <c:dLbls>
          <c:showLegendKey val="0"/>
          <c:showVal val="0"/>
          <c:showCatName val="0"/>
          <c:showSerName val="0"/>
          <c:showPercent val="0"/>
          <c:showBubbleSize val="0"/>
        </c:dLbls>
        <c:marker val="1"/>
        <c:smooth val="0"/>
        <c:axId val="377374672"/>
        <c:axId val="377378984"/>
      </c:lineChart>
      <c:dateAx>
        <c:axId val="377374672"/>
        <c:scaling>
          <c:orientation val="minMax"/>
        </c:scaling>
        <c:delete val="1"/>
        <c:axPos val="b"/>
        <c:numFmt formatCode="&quot;H&quot;yy" sourceLinked="1"/>
        <c:majorTickMark val="none"/>
        <c:minorTickMark val="none"/>
        <c:tickLblPos val="none"/>
        <c:crossAx val="377378984"/>
        <c:crosses val="autoZero"/>
        <c:auto val="1"/>
        <c:lblOffset val="100"/>
        <c:baseTimeUnit val="years"/>
      </c:dateAx>
      <c:valAx>
        <c:axId val="37737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7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23-45EB-AB60-3FE456CD1885}"/>
            </c:ext>
          </c:extLst>
        </c:ser>
        <c:dLbls>
          <c:showLegendKey val="0"/>
          <c:showVal val="0"/>
          <c:showCatName val="0"/>
          <c:showSerName val="0"/>
          <c:showPercent val="0"/>
          <c:showBubbleSize val="0"/>
        </c:dLbls>
        <c:gapWidth val="150"/>
        <c:axId val="377373496"/>
        <c:axId val="37737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D723-45EB-AB60-3FE456CD1885}"/>
            </c:ext>
          </c:extLst>
        </c:ser>
        <c:dLbls>
          <c:showLegendKey val="0"/>
          <c:showVal val="0"/>
          <c:showCatName val="0"/>
          <c:showSerName val="0"/>
          <c:showPercent val="0"/>
          <c:showBubbleSize val="0"/>
        </c:dLbls>
        <c:marker val="1"/>
        <c:smooth val="0"/>
        <c:axId val="377373496"/>
        <c:axId val="377377416"/>
      </c:lineChart>
      <c:dateAx>
        <c:axId val="377373496"/>
        <c:scaling>
          <c:orientation val="minMax"/>
        </c:scaling>
        <c:delete val="1"/>
        <c:axPos val="b"/>
        <c:numFmt formatCode="&quot;H&quot;yy" sourceLinked="1"/>
        <c:majorTickMark val="none"/>
        <c:minorTickMark val="none"/>
        <c:tickLblPos val="none"/>
        <c:crossAx val="377377416"/>
        <c:crosses val="autoZero"/>
        <c:auto val="1"/>
        <c:lblOffset val="100"/>
        <c:baseTimeUnit val="years"/>
      </c:dateAx>
      <c:valAx>
        <c:axId val="37737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7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262.13</c:v>
                </c:pt>
                <c:pt idx="1">
                  <c:v>267.07</c:v>
                </c:pt>
                <c:pt idx="2">
                  <c:v>236.3</c:v>
                </c:pt>
                <c:pt idx="3">
                  <c:v>225.49</c:v>
                </c:pt>
                <c:pt idx="4">
                  <c:v>213.06</c:v>
                </c:pt>
              </c:numCache>
            </c:numRef>
          </c:val>
          <c:extLst xmlns:c16r2="http://schemas.microsoft.com/office/drawing/2015/06/chart">
            <c:ext xmlns:c16="http://schemas.microsoft.com/office/drawing/2014/chart" uri="{C3380CC4-5D6E-409C-BE32-E72D297353CC}">
              <c16:uniqueId val="{00000000-E5B1-4CD6-B6C6-31359EA650E2}"/>
            </c:ext>
          </c:extLst>
        </c:ser>
        <c:dLbls>
          <c:showLegendKey val="0"/>
          <c:showVal val="0"/>
          <c:showCatName val="0"/>
          <c:showSerName val="0"/>
          <c:showPercent val="0"/>
          <c:showBubbleSize val="0"/>
        </c:dLbls>
        <c:gapWidth val="150"/>
        <c:axId val="377380160"/>
        <c:axId val="37737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E5B1-4CD6-B6C6-31359EA650E2}"/>
            </c:ext>
          </c:extLst>
        </c:ser>
        <c:dLbls>
          <c:showLegendKey val="0"/>
          <c:showVal val="0"/>
          <c:showCatName val="0"/>
          <c:showSerName val="0"/>
          <c:showPercent val="0"/>
          <c:showBubbleSize val="0"/>
        </c:dLbls>
        <c:marker val="1"/>
        <c:smooth val="0"/>
        <c:axId val="377380160"/>
        <c:axId val="377379376"/>
      </c:lineChart>
      <c:dateAx>
        <c:axId val="377380160"/>
        <c:scaling>
          <c:orientation val="minMax"/>
        </c:scaling>
        <c:delete val="1"/>
        <c:axPos val="b"/>
        <c:numFmt formatCode="&quot;H&quot;yy" sourceLinked="1"/>
        <c:majorTickMark val="none"/>
        <c:minorTickMark val="none"/>
        <c:tickLblPos val="none"/>
        <c:crossAx val="377379376"/>
        <c:crosses val="autoZero"/>
        <c:auto val="1"/>
        <c:lblOffset val="100"/>
        <c:baseTimeUnit val="years"/>
      </c:dateAx>
      <c:valAx>
        <c:axId val="37737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449.14</c:v>
                </c:pt>
                <c:pt idx="1">
                  <c:v>403.71</c:v>
                </c:pt>
                <c:pt idx="2">
                  <c:v>346.65</c:v>
                </c:pt>
                <c:pt idx="3">
                  <c:v>185.56</c:v>
                </c:pt>
                <c:pt idx="4">
                  <c:v>282.14</c:v>
                </c:pt>
              </c:numCache>
            </c:numRef>
          </c:val>
          <c:extLst xmlns:c16r2="http://schemas.microsoft.com/office/drawing/2015/06/chart">
            <c:ext xmlns:c16="http://schemas.microsoft.com/office/drawing/2014/chart" uri="{C3380CC4-5D6E-409C-BE32-E72D297353CC}">
              <c16:uniqueId val="{00000000-B062-4676-B572-0AAB7694E8F8}"/>
            </c:ext>
          </c:extLst>
        </c:ser>
        <c:dLbls>
          <c:showLegendKey val="0"/>
          <c:showVal val="0"/>
          <c:showCatName val="0"/>
          <c:showSerName val="0"/>
          <c:showPercent val="0"/>
          <c:showBubbleSize val="0"/>
        </c:dLbls>
        <c:gapWidth val="150"/>
        <c:axId val="376323168"/>
        <c:axId val="37632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B062-4676-B572-0AAB7694E8F8}"/>
            </c:ext>
          </c:extLst>
        </c:ser>
        <c:dLbls>
          <c:showLegendKey val="0"/>
          <c:showVal val="0"/>
          <c:showCatName val="0"/>
          <c:showSerName val="0"/>
          <c:showPercent val="0"/>
          <c:showBubbleSize val="0"/>
        </c:dLbls>
        <c:marker val="1"/>
        <c:smooth val="0"/>
        <c:axId val="376323168"/>
        <c:axId val="376325128"/>
      </c:lineChart>
      <c:dateAx>
        <c:axId val="376323168"/>
        <c:scaling>
          <c:orientation val="minMax"/>
        </c:scaling>
        <c:delete val="1"/>
        <c:axPos val="b"/>
        <c:numFmt formatCode="&quot;H&quot;yy" sourceLinked="1"/>
        <c:majorTickMark val="none"/>
        <c:minorTickMark val="none"/>
        <c:tickLblPos val="none"/>
        <c:crossAx val="376325128"/>
        <c:crosses val="autoZero"/>
        <c:auto val="1"/>
        <c:lblOffset val="100"/>
        <c:baseTimeUnit val="years"/>
      </c:dateAx>
      <c:valAx>
        <c:axId val="37632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102.7</c:v>
                </c:pt>
                <c:pt idx="1">
                  <c:v>97.97</c:v>
                </c:pt>
                <c:pt idx="2">
                  <c:v>100</c:v>
                </c:pt>
                <c:pt idx="3">
                  <c:v>100</c:v>
                </c:pt>
                <c:pt idx="4">
                  <c:v>100</c:v>
                </c:pt>
              </c:numCache>
            </c:numRef>
          </c:val>
          <c:extLst xmlns:c16r2="http://schemas.microsoft.com/office/drawing/2015/06/chart">
            <c:ext xmlns:c16="http://schemas.microsoft.com/office/drawing/2014/chart" uri="{C3380CC4-5D6E-409C-BE32-E72D297353CC}">
              <c16:uniqueId val="{00000000-2FAC-430D-B7E2-017BBAF39A71}"/>
            </c:ext>
          </c:extLst>
        </c:ser>
        <c:dLbls>
          <c:showLegendKey val="0"/>
          <c:showVal val="0"/>
          <c:showCatName val="0"/>
          <c:showSerName val="0"/>
          <c:showPercent val="0"/>
          <c:showBubbleSize val="0"/>
        </c:dLbls>
        <c:gapWidth val="150"/>
        <c:axId val="376326696"/>
        <c:axId val="3763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2FAC-430D-B7E2-017BBAF39A71}"/>
            </c:ext>
          </c:extLst>
        </c:ser>
        <c:dLbls>
          <c:showLegendKey val="0"/>
          <c:showVal val="0"/>
          <c:showCatName val="0"/>
          <c:showSerName val="0"/>
          <c:showPercent val="0"/>
          <c:showBubbleSize val="0"/>
        </c:dLbls>
        <c:marker val="1"/>
        <c:smooth val="0"/>
        <c:axId val="376326696"/>
        <c:axId val="376324736"/>
      </c:lineChart>
      <c:dateAx>
        <c:axId val="376326696"/>
        <c:scaling>
          <c:orientation val="minMax"/>
        </c:scaling>
        <c:delete val="1"/>
        <c:axPos val="b"/>
        <c:numFmt formatCode="&quot;H&quot;yy" sourceLinked="1"/>
        <c:majorTickMark val="none"/>
        <c:minorTickMark val="none"/>
        <c:tickLblPos val="none"/>
        <c:crossAx val="376324736"/>
        <c:crosses val="autoZero"/>
        <c:auto val="1"/>
        <c:lblOffset val="100"/>
        <c:baseTimeUnit val="years"/>
      </c:dateAx>
      <c:valAx>
        <c:axId val="3763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2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180.95</c:v>
                </c:pt>
                <c:pt idx="1">
                  <c:v>191.87</c:v>
                </c:pt>
                <c:pt idx="2">
                  <c:v>189.05</c:v>
                </c:pt>
                <c:pt idx="3">
                  <c:v>188.51</c:v>
                </c:pt>
                <c:pt idx="4">
                  <c:v>189.4</c:v>
                </c:pt>
              </c:numCache>
            </c:numRef>
          </c:val>
          <c:extLst xmlns:c16r2="http://schemas.microsoft.com/office/drawing/2015/06/chart">
            <c:ext xmlns:c16="http://schemas.microsoft.com/office/drawing/2014/chart" uri="{C3380CC4-5D6E-409C-BE32-E72D297353CC}">
              <c16:uniqueId val="{00000000-EACA-4059-B1FC-DAFB785B6F33}"/>
            </c:ext>
          </c:extLst>
        </c:ser>
        <c:dLbls>
          <c:showLegendKey val="0"/>
          <c:showVal val="0"/>
          <c:showCatName val="0"/>
          <c:showSerName val="0"/>
          <c:showPercent val="0"/>
          <c:showBubbleSize val="0"/>
        </c:dLbls>
        <c:gapWidth val="150"/>
        <c:axId val="376323952"/>
        <c:axId val="37632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EACA-4059-B1FC-DAFB785B6F33}"/>
            </c:ext>
          </c:extLst>
        </c:ser>
        <c:dLbls>
          <c:showLegendKey val="0"/>
          <c:showVal val="0"/>
          <c:showCatName val="0"/>
          <c:showSerName val="0"/>
          <c:showPercent val="0"/>
          <c:showBubbleSize val="0"/>
        </c:dLbls>
        <c:marker val="1"/>
        <c:smooth val="0"/>
        <c:axId val="376323952"/>
        <c:axId val="376324344"/>
      </c:lineChart>
      <c:dateAx>
        <c:axId val="376323952"/>
        <c:scaling>
          <c:orientation val="minMax"/>
        </c:scaling>
        <c:delete val="1"/>
        <c:axPos val="b"/>
        <c:numFmt formatCode="&quot;H&quot;yy" sourceLinked="1"/>
        <c:majorTickMark val="none"/>
        <c:minorTickMark val="none"/>
        <c:tickLblPos val="none"/>
        <c:crossAx val="376324344"/>
        <c:crosses val="autoZero"/>
        <c:auto val="1"/>
        <c:lblOffset val="100"/>
        <c:baseTimeUnit val="years"/>
      </c:dateAx>
      <c:valAx>
        <c:axId val="37632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2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125462</v>
      </c>
      <c r="AM8" s="69"/>
      <c r="AN8" s="69"/>
      <c r="AO8" s="69"/>
      <c r="AP8" s="69"/>
      <c r="AQ8" s="69"/>
      <c r="AR8" s="69"/>
      <c r="AS8" s="69"/>
      <c r="AT8" s="68">
        <f>データ!T6</f>
        <v>208.35</v>
      </c>
      <c r="AU8" s="68"/>
      <c r="AV8" s="68"/>
      <c r="AW8" s="68"/>
      <c r="AX8" s="68"/>
      <c r="AY8" s="68"/>
      <c r="AZ8" s="68"/>
      <c r="BA8" s="68"/>
      <c r="BB8" s="68">
        <f>データ!U6</f>
        <v>602.16999999999996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70.61</v>
      </c>
      <c r="J10" s="68"/>
      <c r="K10" s="68"/>
      <c r="L10" s="68"/>
      <c r="M10" s="68"/>
      <c r="N10" s="68"/>
      <c r="O10" s="68"/>
      <c r="P10" s="68">
        <f>データ!P6</f>
        <v>2.98</v>
      </c>
      <c r="Q10" s="68"/>
      <c r="R10" s="68"/>
      <c r="S10" s="68"/>
      <c r="T10" s="68"/>
      <c r="U10" s="68"/>
      <c r="V10" s="68"/>
      <c r="W10" s="68">
        <f>データ!Q6</f>
        <v>99.79</v>
      </c>
      <c r="X10" s="68"/>
      <c r="Y10" s="68"/>
      <c r="Z10" s="68"/>
      <c r="AA10" s="68"/>
      <c r="AB10" s="68"/>
      <c r="AC10" s="68"/>
      <c r="AD10" s="69">
        <f>データ!R6</f>
        <v>2530</v>
      </c>
      <c r="AE10" s="69"/>
      <c r="AF10" s="69"/>
      <c r="AG10" s="69"/>
      <c r="AH10" s="69"/>
      <c r="AI10" s="69"/>
      <c r="AJ10" s="69"/>
      <c r="AK10" s="2"/>
      <c r="AL10" s="69">
        <f>データ!V6</f>
        <v>3726</v>
      </c>
      <c r="AM10" s="69"/>
      <c r="AN10" s="69"/>
      <c r="AO10" s="69"/>
      <c r="AP10" s="69"/>
      <c r="AQ10" s="69"/>
      <c r="AR10" s="69"/>
      <c r="AS10" s="69"/>
      <c r="AT10" s="68">
        <f>データ!W6</f>
        <v>1.59</v>
      </c>
      <c r="AU10" s="68"/>
      <c r="AV10" s="68"/>
      <c r="AW10" s="68"/>
      <c r="AX10" s="68"/>
      <c r="AY10" s="68"/>
      <c r="AZ10" s="68"/>
      <c r="BA10" s="68"/>
      <c r="BB10" s="68">
        <f>データ!X6</f>
        <v>2343.4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rY+0qjwcdk2At4Q559ryjF+UcXUQmB3/Ryi6TiBnzneT/TiTxotd+CctZBdjYroJ8ujLZLhkYM2sY/wgrshoVw==" saltValue="s3TAsC8SaRbuo+YGIuHy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242039</v>
      </c>
      <c r="D6" s="33">
        <f t="shared" si="3"/>
        <v>46</v>
      </c>
      <c r="E6" s="33">
        <f t="shared" si="3"/>
        <v>17</v>
      </c>
      <c r="F6" s="33">
        <f t="shared" si="3"/>
        <v>4</v>
      </c>
      <c r="G6" s="33">
        <f t="shared" si="3"/>
        <v>0</v>
      </c>
      <c r="H6" s="33" t="str">
        <f t="shared" si="3"/>
        <v>三重県　伊勢市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70.61</v>
      </c>
      <c r="P6" s="34">
        <f t="shared" si="3"/>
        <v>2.98</v>
      </c>
      <c r="Q6" s="34">
        <f t="shared" si="3"/>
        <v>99.79</v>
      </c>
      <c r="R6" s="34">
        <f t="shared" si="3"/>
        <v>2530</v>
      </c>
      <c r="S6" s="34">
        <f t="shared" si="3"/>
        <v>125462</v>
      </c>
      <c r="T6" s="34">
        <f t="shared" si="3"/>
        <v>208.35</v>
      </c>
      <c r="U6" s="34">
        <f t="shared" si="3"/>
        <v>602.16999999999996</v>
      </c>
      <c r="V6" s="34">
        <f t="shared" si="3"/>
        <v>3726</v>
      </c>
      <c r="W6" s="34">
        <f t="shared" si="3"/>
        <v>1.59</v>
      </c>
      <c r="X6" s="34">
        <f t="shared" si="3"/>
        <v>2343.4</v>
      </c>
      <c r="Y6" s="35">
        <f>IF(Y7="",NA(),Y7)</f>
        <v>122.14</v>
      </c>
      <c r="Z6" s="35">
        <f t="shared" ref="Z6:AH6" si="4">IF(Z7="",NA(),Z7)</f>
        <v>118.58</v>
      </c>
      <c r="AA6" s="35">
        <f t="shared" si="4"/>
        <v>100.5</v>
      </c>
      <c r="AB6" s="35">
        <f t="shared" si="4"/>
        <v>131.53</v>
      </c>
      <c r="AC6" s="35">
        <f t="shared" si="4"/>
        <v>113.41</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262.13</v>
      </c>
      <c r="AV6" s="35">
        <f t="shared" ref="AV6:BD6" si="6">IF(AV7="",NA(),AV7)</f>
        <v>267.07</v>
      </c>
      <c r="AW6" s="35">
        <f t="shared" si="6"/>
        <v>236.3</v>
      </c>
      <c r="AX6" s="35">
        <f t="shared" si="6"/>
        <v>225.49</v>
      </c>
      <c r="AY6" s="35">
        <f t="shared" si="6"/>
        <v>213.06</v>
      </c>
      <c r="AZ6" s="35">
        <f t="shared" si="6"/>
        <v>49.07</v>
      </c>
      <c r="BA6" s="35">
        <f t="shared" si="6"/>
        <v>46.78</v>
      </c>
      <c r="BB6" s="35">
        <f t="shared" si="6"/>
        <v>47.44</v>
      </c>
      <c r="BC6" s="35">
        <f t="shared" si="6"/>
        <v>49.18</v>
      </c>
      <c r="BD6" s="35">
        <f t="shared" si="6"/>
        <v>47.72</v>
      </c>
      <c r="BE6" s="34" t="str">
        <f>IF(BE7="","",IF(BE7="-","【-】","【"&amp;SUBSTITUTE(TEXT(BE7,"#,##0.00"),"-","△")&amp;"】"))</f>
        <v>【49.61】</v>
      </c>
      <c r="BF6" s="35">
        <f>IF(BF7="",NA(),BF7)</f>
        <v>449.14</v>
      </c>
      <c r="BG6" s="35">
        <f t="shared" ref="BG6:BO6" si="7">IF(BG7="",NA(),BG7)</f>
        <v>403.71</v>
      </c>
      <c r="BH6" s="35">
        <f t="shared" si="7"/>
        <v>346.65</v>
      </c>
      <c r="BI6" s="35">
        <f t="shared" si="7"/>
        <v>185.56</v>
      </c>
      <c r="BJ6" s="35">
        <f t="shared" si="7"/>
        <v>282.14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102.7</v>
      </c>
      <c r="BR6" s="35">
        <f t="shared" ref="BR6:BZ6" si="8">IF(BR7="",NA(),BR7)</f>
        <v>97.97</v>
      </c>
      <c r="BS6" s="35">
        <f t="shared" si="8"/>
        <v>100</v>
      </c>
      <c r="BT6" s="35">
        <f t="shared" si="8"/>
        <v>100</v>
      </c>
      <c r="BU6" s="35">
        <f t="shared" si="8"/>
        <v>100</v>
      </c>
      <c r="BV6" s="35">
        <f t="shared" si="8"/>
        <v>66.22</v>
      </c>
      <c r="BW6" s="35">
        <f t="shared" si="8"/>
        <v>69.87</v>
      </c>
      <c r="BX6" s="35">
        <f t="shared" si="8"/>
        <v>74.3</v>
      </c>
      <c r="BY6" s="35">
        <f t="shared" si="8"/>
        <v>72.260000000000005</v>
      </c>
      <c r="BZ6" s="35">
        <f t="shared" si="8"/>
        <v>71.84</v>
      </c>
      <c r="CA6" s="34" t="str">
        <f>IF(CA7="","",IF(CA7="-","【-】","【"&amp;SUBSTITUTE(TEXT(CA7,"#,##0.00"),"-","△")&amp;"】"))</f>
        <v>【74.17】</v>
      </c>
      <c r="CB6" s="35">
        <f>IF(CB7="",NA(),CB7)</f>
        <v>180.95</v>
      </c>
      <c r="CC6" s="35">
        <f t="shared" ref="CC6:CK6" si="9">IF(CC7="",NA(),CC7)</f>
        <v>191.87</v>
      </c>
      <c r="CD6" s="35">
        <f t="shared" si="9"/>
        <v>189.05</v>
      </c>
      <c r="CE6" s="35">
        <f t="shared" si="9"/>
        <v>188.51</v>
      </c>
      <c r="CF6" s="35">
        <f t="shared" si="9"/>
        <v>189.4</v>
      </c>
      <c r="CG6" s="35">
        <f t="shared" si="9"/>
        <v>246.72</v>
      </c>
      <c r="CH6" s="35">
        <f t="shared" si="9"/>
        <v>234.96</v>
      </c>
      <c r="CI6" s="35">
        <f t="shared" si="9"/>
        <v>221.81</v>
      </c>
      <c r="CJ6" s="35">
        <f t="shared" si="9"/>
        <v>230.02</v>
      </c>
      <c r="CK6" s="35">
        <f t="shared" si="9"/>
        <v>228.47</v>
      </c>
      <c r="CL6" s="34" t="str">
        <f>IF(CL7="","",IF(CL7="-","【-】","【"&amp;SUBSTITUTE(TEXT(CL7,"#,##0.00"),"-","△")&amp;"】"))</f>
        <v>【218.56】</v>
      </c>
      <c r="CM6" s="35">
        <f>IF(CM7="",NA(),CM7)</f>
        <v>60.41</v>
      </c>
      <c r="CN6" s="35">
        <f t="shared" ref="CN6:CV6" si="10">IF(CN7="",NA(),CN7)</f>
        <v>60.81</v>
      </c>
      <c r="CO6" s="35">
        <f t="shared" si="10"/>
        <v>62</v>
      </c>
      <c r="CP6" s="35">
        <f t="shared" si="10"/>
        <v>59.84</v>
      </c>
      <c r="CQ6" s="35">
        <f t="shared" si="10"/>
        <v>59.5</v>
      </c>
      <c r="CR6" s="35">
        <f t="shared" si="10"/>
        <v>41.35</v>
      </c>
      <c r="CS6" s="35">
        <f t="shared" si="10"/>
        <v>42.9</v>
      </c>
      <c r="CT6" s="35">
        <f t="shared" si="10"/>
        <v>43.36</v>
      </c>
      <c r="CU6" s="35">
        <f t="shared" si="10"/>
        <v>42.56</v>
      </c>
      <c r="CV6" s="35">
        <f t="shared" si="10"/>
        <v>42.47</v>
      </c>
      <c r="CW6" s="34" t="str">
        <f>IF(CW7="","",IF(CW7="-","【-】","【"&amp;SUBSTITUTE(TEXT(CW7,"#,##0.00"),"-","△")&amp;"】"))</f>
        <v>【42.86】</v>
      </c>
      <c r="CX6" s="35">
        <f>IF(CX7="",NA(),CX7)</f>
        <v>95.02</v>
      </c>
      <c r="CY6" s="35">
        <f t="shared" ref="CY6:DG6" si="11">IF(CY7="",NA(),CY7)</f>
        <v>93.88</v>
      </c>
      <c r="CZ6" s="35">
        <f t="shared" si="11"/>
        <v>95.89</v>
      </c>
      <c r="DA6" s="35">
        <f t="shared" si="11"/>
        <v>96.27</v>
      </c>
      <c r="DB6" s="35">
        <f t="shared" si="11"/>
        <v>96.62</v>
      </c>
      <c r="DC6" s="35">
        <f t="shared" si="11"/>
        <v>82.9</v>
      </c>
      <c r="DD6" s="35">
        <f t="shared" si="11"/>
        <v>83.5</v>
      </c>
      <c r="DE6" s="35">
        <f t="shared" si="11"/>
        <v>83.06</v>
      </c>
      <c r="DF6" s="35">
        <f t="shared" si="11"/>
        <v>83.32</v>
      </c>
      <c r="DG6" s="35">
        <f t="shared" si="11"/>
        <v>83.75</v>
      </c>
      <c r="DH6" s="34" t="str">
        <f>IF(DH7="","",IF(DH7="-","【-】","【"&amp;SUBSTITUTE(TEXT(DH7,"#,##0.00"),"-","△")&amp;"】"))</f>
        <v>【84.20】</v>
      </c>
      <c r="DI6" s="35">
        <f>IF(DI7="",NA(),DI7)</f>
        <v>30.15</v>
      </c>
      <c r="DJ6" s="35">
        <f t="shared" ref="DJ6:DR6" si="12">IF(DJ7="",NA(),DJ7)</f>
        <v>32.74</v>
      </c>
      <c r="DK6" s="35">
        <f t="shared" si="12"/>
        <v>35.32</v>
      </c>
      <c r="DL6" s="35">
        <f t="shared" si="12"/>
        <v>37.75</v>
      </c>
      <c r="DM6" s="35">
        <f t="shared" si="12"/>
        <v>40</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242039</v>
      </c>
      <c r="D7" s="37">
        <v>46</v>
      </c>
      <c r="E7" s="37">
        <v>17</v>
      </c>
      <c r="F7" s="37">
        <v>4</v>
      </c>
      <c r="G7" s="37">
        <v>0</v>
      </c>
      <c r="H7" s="37" t="s">
        <v>96</v>
      </c>
      <c r="I7" s="37" t="s">
        <v>97</v>
      </c>
      <c r="J7" s="37" t="s">
        <v>98</v>
      </c>
      <c r="K7" s="37" t="s">
        <v>99</v>
      </c>
      <c r="L7" s="37" t="s">
        <v>100</v>
      </c>
      <c r="M7" s="37" t="s">
        <v>101</v>
      </c>
      <c r="N7" s="38" t="s">
        <v>102</v>
      </c>
      <c r="O7" s="38">
        <v>70.61</v>
      </c>
      <c r="P7" s="38">
        <v>2.98</v>
      </c>
      <c r="Q7" s="38">
        <v>99.79</v>
      </c>
      <c r="R7" s="38">
        <v>2530</v>
      </c>
      <c r="S7" s="38">
        <v>125462</v>
      </c>
      <c r="T7" s="38">
        <v>208.35</v>
      </c>
      <c r="U7" s="38">
        <v>602.16999999999996</v>
      </c>
      <c r="V7" s="38">
        <v>3726</v>
      </c>
      <c r="W7" s="38">
        <v>1.59</v>
      </c>
      <c r="X7" s="38">
        <v>2343.4</v>
      </c>
      <c r="Y7" s="38">
        <v>122.14</v>
      </c>
      <c r="Z7" s="38">
        <v>118.58</v>
      </c>
      <c r="AA7" s="38">
        <v>100.5</v>
      </c>
      <c r="AB7" s="38">
        <v>131.53</v>
      </c>
      <c r="AC7" s="38">
        <v>113.41</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262.13</v>
      </c>
      <c r="AV7" s="38">
        <v>267.07</v>
      </c>
      <c r="AW7" s="38">
        <v>236.3</v>
      </c>
      <c r="AX7" s="38">
        <v>225.49</v>
      </c>
      <c r="AY7" s="38">
        <v>213.06</v>
      </c>
      <c r="AZ7" s="38">
        <v>49.07</v>
      </c>
      <c r="BA7" s="38">
        <v>46.78</v>
      </c>
      <c r="BB7" s="38">
        <v>47.44</v>
      </c>
      <c r="BC7" s="38">
        <v>49.18</v>
      </c>
      <c r="BD7" s="38">
        <v>47.72</v>
      </c>
      <c r="BE7" s="38">
        <v>49.61</v>
      </c>
      <c r="BF7" s="38">
        <v>449.14</v>
      </c>
      <c r="BG7" s="38">
        <v>403.71</v>
      </c>
      <c r="BH7" s="38">
        <v>346.65</v>
      </c>
      <c r="BI7" s="38">
        <v>185.56</v>
      </c>
      <c r="BJ7" s="38">
        <v>282.14</v>
      </c>
      <c r="BK7" s="38">
        <v>1434.89</v>
      </c>
      <c r="BL7" s="38">
        <v>1298.9100000000001</v>
      </c>
      <c r="BM7" s="38">
        <v>1243.71</v>
      </c>
      <c r="BN7" s="38">
        <v>1194.1500000000001</v>
      </c>
      <c r="BO7" s="38">
        <v>1206.79</v>
      </c>
      <c r="BP7" s="38">
        <v>1218.7</v>
      </c>
      <c r="BQ7" s="38">
        <v>102.7</v>
      </c>
      <c r="BR7" s="38">
        <v>97.97</v>
      </c>
      <c r="BS7" s="38">
        <v>100</v>
      </c>
      <c r="BT7" s="38">
        <v>100</v>
      </c>
      <c r="BU7" s="38">
        <v>100</v>
      </c>
      <c r="BV7" s="38">
        <v>66.22</v>
      </c>
      <c r="BW7" s="38">
        <v>69.87</v>
      </c>
      <c r="BX7" s="38">
        <v>74.3</v>
      </c>
      <c r="BY7" s="38">
        <v>72.260000000000005</v>
      </c>
      <c r="BZ7" s="38">
        <v>71.84</v>
      </c>
      <c r="CA7" s="38">
        <v>74.17</v>
      </c>
      <c r="CB7" s="38">
        <v>180.95</v>
      </c>
      <c r="CC7" s="38">
        <v>191.87</v>
      </c>
      <c r="CD7" s="38">
        <v>189.05</v>
      </c>
      <c r="CE7" s="38">
        <v>188.51</v>
      </c>
      <c r="CF7" s="38">
        <v>189.4</v>
      </c>
      <c r="CG7" s="38">
        <v>246.72</v>
      </c>
      <c r="CH7" s="38">
        <v>234.96</v>
      </c>
      <c r="CI7" s="38">
        <v>221.81</v>
      </c>
      <c r="CJ7" s="38">
        <v>230.02</v>
      </c>
      <c r="CK7" s="38">
        <v>228.47</v>
      </c>
      <c r="CL7" s="38">
        <v>218.56</v>
      </c>
      <c r="CM7" s="38">
        <v>60.41</v>
      </c>
      <c r="CN7" s="38">
        <v>60.81</v>
      </c>
      <c r="CO7" s="38">
        <v>62</v>
      </c>
      <c r="CP7" s="38">
        <v>59.84</v>
      </c>
      <c r="CQ7" s="38">
        <v>59.5</v>
      </c>
      <c r="CR7" s="38">
        <v>41.35</v>
      </c>
      <c r="CS7" s="38">
        <v>42.9</v>
      </c>
      <c r="CT7" s="38">
        <v>43.36</v>
      </c>
      <c r="CU7" s="38">
        <v>42.56</v>
      </c>
      <c r="CV7" s="38">
        <v>42.47</v>
      </c>
      <c r="CW7" s="38">
        <v>42.86</v>
      </c>
      <c r="CX7" s="38">
        <v>95.02</v>
      </c>
      <c r="CY7" s="38">
        <v>93.88</v>
      </c>
      <c r="CZ7" s="38">
        <v>95.89</v>
      </c>
      <c r="DA7" s="38">
        <v>96.27</v>
      </c>
      <c r="DB7" s="38">
        <v>96.62</v>
      </c>
      <c r="DC7" s="38">
        <v>82.9</v>
      </c>
      <c r="DD7" s="38">
        <v>83.5</v>
      </c>
      <c r="DE7" s="38">
        <v>83.06</v>
      </c>
      <c r="DF7" s="38">
        <v>83.32</v>
      </c>
      <c r="DG7" s="38">
        <v>83.75</v>
      </c>
      <c r="DH7" s="38">
        <v>84.2</v>
      </c>
      <c r="DI7" s="38">
        <v>30.15</v>
      </c>
      <c r="DJ7" s="38">
        <v>32.74</v>
      </c>
      <c r="DK7" s="38">
        <v>35.32</v>
      </c>
      <c r="DL7" s="38">
        <v>37.75</v>
      </c>
      <c r="DM7" s="38">
        <v>40</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辻村 貴文</cp:lastModifiedBy>
  <cp:lastPrinted>2021-01-27T06:03:57Z</cp:lastPrinted>
  <dcterms:created xsi:type="dcterms:W3CDTF">2020-12-04T02:33:26Z</dcterms:created>
  <dcterms:modified xsi:type="dcterms:W3CDTF">2021-01-27T06:07:15Z</dcterms:modified>
  <cp:category/>
</cp:coreProperties>
</file>