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１年度\通知・照会・雑文書等\320110_公営企業に係る経営比較分析表（平成30年度決算）の分析等について\04_回答\管財課\"/>
    </mc:Choice>
  </mc:AlternateContent>
  <workbookProtection workbookAlgorithmName="SHA-512" workbookHashValue="gjlFL+p8LZUBFs8PZ0nIyZZ4TVhlnb18ufYEpE4irwHSRkCZA/8JA7zSBYFRmMW8XCT9MpmmSPVircrJH9uKrg==" workbookSaltValue="uWLQc9HjMHJByYmISnJ98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IE76" i="4"/>
  <c r="BZ51" i="4"/>
  <c r="GQ30" i="4"/>
  <c r="BZ30" i="4"/>
  <c r="LT76" i="4"/>
  <c r="GQ51" i="4"/>
  <c r="LH30" i="4"/>
  <c r="BG30" i="4"/>
  <c r="LE76" i="4"/>
  <c r="AV76" i="4"/>
  <c r="KO51" i="4"/>
  <c r="KO30" i="4"/>
  <c r="BG51" i="4"/>
  <c r="FX51" i="4"/>
  <c r="HP76" i="4"/>
  <c r="FX30" i="4"/>
  <c r="HA76" i="4"/>
  <c r="AN51" i="4"/>
  <c r="FE30" i="4"/>
  <c r="AG76" i="4"/>
  <c r="JV51" i="4"/>
  <c r="FE51" i="4"/>
  <c r="JV30" i="4"/>
  <c r="AN30" i="4"/>
  <c r="KP76" i="4"/>
  <c r="KA76" i="4"/>
  <c r="EL51" i="4"/>
  <c r="JC30" i="4"/>
  <c r="GL76" i="4"/>
  <c r="U51" i="4"/>
  <c r="EL30" i="4"/>
  <c r="U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<sst xmlns="http://schemas.openxmlformats.org/spreadsheetml/2006/main" count="278" uniqueCount="137">
  <si>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</si>
  <si>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</si>
  <si>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</si>
  <si>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</si>
  <si>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</si>
  <si>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</si>
  <si>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</si>
  <si>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</si>
  <si>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</si>
  <si>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</si>
  <si>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</si>
  <si>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</si>
  <si>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</si>
  <si>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</si>
  <si>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</si>
  <si>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</si>
  <si>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</si>
  <si>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</si>
  <si>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</si>
  <si>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</si>
  <si>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</si>
  <si>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</si>
  <si>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</si>
  <si>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</si>
  <si>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</si>
  <si>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</si>
  <si>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</si>
  <si>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</si>
  <si>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</si>
  <si>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</si>
  <si>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</si>
  <si>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</si>
  <si>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</si>
  <si>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</si>
  <si>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</si>
  <si>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</si>
  <si>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</si>
  <si>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</si>
  <si>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</si>
  <si>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</si>
  <si>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</si>
  <si>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</si>
  <si>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</si>
  <si>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</si>
  <si>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</si>
  <si>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</si>
  <si>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</si>
  <si>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</si>
  <si>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</si>
  <si>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</si>
  <si>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</si>
  <si>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</si>
  <si>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</si>
  <si>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</si>
  <si>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</si>
  <si>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</si>
  <si>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</si>
  <si>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</si>
  <si>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</si>
  <si>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</si>
  <si>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</si>
  <si>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</si>
  <si>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</si>
  <si>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</si>
  <si>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</si>
  <si>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</si>
  <si>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</si>
  <si>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</si>
  <si>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</si>
  <si>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</si>
  <si>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</si>
  <si>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</si>
  <si>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</si>
  <si>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</si>
  <si>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</si>
  <si>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</si>
  <si>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</si>
  <si>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</si>
  <si>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</si>
  <si>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</si>
  <si>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</si>
  <si>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</si>
  <si>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</si>
  <si>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</si>
  <si>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</si>
  <si>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</si>
  <si>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</si>
  <si>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</si>
  <si>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</si>
  <si>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</si>
  <si>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</si>
  <si>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</si>
  <si>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</si>
  <si>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</si>
  <si>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</si>
  <si>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</si>
  <si>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</si>
  <si>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</si>
  <si>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</si>
  <si>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</si>
  <si>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</si>
  <si>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</si>
  <si>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</si>
  <si>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</si>
  <si>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</si>
  <si>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</si>
  <si>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</si>
  <si>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</si>
  <si>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</si>
  <si>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</si>
  <si>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</si>
  <si>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</si>
  <si>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</si>
  <si>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</si>
  <si>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</si>
  <si>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</si>
  <si>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市営柘植駅駐車場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</si>
  <si>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</si>
  <si>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</si>
  <si>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</si>
  <si>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</si>
  <si>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</si>
  <si>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</si>
  <si>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</si>
  <si>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</si>
  <si>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</si>
  <si>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</si>
  <si>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</si>
  <si>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</si>
  <si>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</si>
  <si>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</si>
  <si>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</si>
  <si>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</si>
  <si>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</si>
  <si>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施設稼働率は横ばいであり全国平均と比較し低い数値であるが、鉄道駅利用者を対象とした駐車場である性質と当該施設周辺の類似施設が限られていることから、継続的な利用の推移が見込める。</t>
    <rPh sb="1" eb="3">
      <t>シセツ</t>
    </rPh>
    <rPh sb="3" eb="5">
      <t>カドウ</t>
    </rPh>
    <rPh sb="5" eb="6">
      <t>リツ</t>
    </rPh>
    <rPh sb="7" eb="8">
      <t>ヨコ</t>
    </rPh>
    <rPh sb="13" eb="15">
      <t>ゼンコク</t>
    </rPh>
    <rPh sb="15" eb="17">
      <t>ヘイキン</t>
    </rPh>
    <rPh sb="18" eb="20">
      <t>ヒカク</t>
    </rPh>
    <rPh sb="21" eb="22">
      <t>ヒク</t>
    </rPh>
    <rPh sb="23" eb="25">
      <t>スウチ</t>
    </rPh>
    <rPh sb="30" eb="32">
      <t>テツドウ</t>
    </rPh>
    <rPh sb="32" eb="33">
      <t>エキ</t>
    </rPh>
    <rPh sb="33" eb="36">
      <t>リヨウシャ</t>
    </rPh>
    <rPh sb="37" eb="39">
      <t>タイショウ</t>
    </rPh>
    <rPh sb="42" eb="45">
      <t>チュウシャジョウ</t>
    </rPh>
    <rPh sb="48" eb="50">
      <t>セイシツ</t>
    </rPh>
    <rPh sb="51" eb="53">
      <t>トウガイ</t>
    </rPh>
    <rPh sb="53" eb="55">
      <t>シセツ</t>
    </rPh>
    <rPh sb="55" eb="57">
      <t>シュウヘン</t>
    </rPh>
    <rPh sb="58" eb="60">
      <t>ルイジ</t>
    </rPh>
    <rPh sb="60" eb="62">
      <t>シセツ</t>
    </rPh>
    <rPh sb="63" eb="64">
      <t>カギ</t>
    </rPh>
    <rPh sb="74" eb="77">
      <t>ケイゾクテキ</t>
    </rPh>
    <rPh sb="78" eb="80">
      <t>リヨウ</t>
    </rPh>
    <rPh sb="81" eb="83">
      <t>スイイ</t>
    </rPh>
    <rPh sb="84" eb="86">
      <t>ミコ</t>
    </rPh>
    <phoneticPr fontId="5"/>
  </si>
  <si>
    <t>　収益的収支比率については黒字であり他会計からの補助を受けておらず、有形固定資産の減価償却を終えており設備維持並びに更新に係る経費が低いことから、売上高ＧＯＰ比率・ＥＢＩＴＤＡが安定的であり、料金収入をもって維持管理費を賄えているが、これは地域団体のボランティア的協力によって安価で運営できていることによ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3" eb="75">
      <t>ウリアゲ</t>
    </rPh>
    <rPh sb="75" eb="76">
      <t>ダカ</t>
    </rPh>
    <rPh sb="79" eb="81">
      <t>ヒリツ</t>
    </rPh>
    <rPh sb="89" eb="92">
      <t>アンテイテキ</t>
    </rPh>
    <rPh sb="96" eb="98">
      <t>リョウキン</t>
    </rPh>
    <rPh sb="98" eb="100">
      <t>シュウニュウ</t>
    </rPh>
    <rPh sb="104" eb="106">
      <t>イジ</t>
    </rPh>
    <rPh sb="106" eb="109">
      <t>カンリヒ</t>
    </rPh>
    <rPh sb="110" eb="111">
      <t>マカナ</t>
    </rPh>
    <rPh sb="120" eb="122">
      <t>チイキ</t>
    </rPh>
    <rPh sb="122" eb="124">
      <t>ダンタイ</t>
    </rPh>
    <rPh sb="131" eb="132">
      <t>テキ</t>
    </rPh>
    <rPh sb="132" eb="134">
      <t>キョウリョク</t>
    </rPh>
    <rPh sb="138" eb="140">
      <t>アンカ</t>
    </rPh>
    <rPh sb="141" eb="143">
      <t>ウンエイ</t>
    </rPh>
    <phoneticPr fontId="5"/>
  </si>
  <si>
    <t>　ＪＲ柘植駅の無人化を防ぐ目的で地域団体によって安価で管理を行っている事により、収益的収支が黒字で推移している。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40" eb="43">
      <t>シュウエキテキ</t>
    </rPh>
    <rPh sb="43" eb="45">
      <t>シュウシ</t>
    </rPh>
    <rPh sb="46" eb="48">
      <t>クロジ</t>
    </rPh>
    <rPh sb="49" eb="51">
      <t>スイイ</t>
    </rPh>
    <rPh sb="56" eb="58">
      <t>トウガイ</t>
    </rPh>
    <rPh sb="58" eb="60">
      <t>シセツ</t>
    </rPh>
    <rPh sb="60" eb="62">
      <t>タンタイ</t>
    </rPh>
    <rPh sb="64" eb="66">
      <t>シセツ</t>
    </rPh>
    <rPh sb="66" eb="68">
      <t>セッチ</t>
    </rPh>
    <rPh sb="68" eb="70">
      <t>モクテキ</t>
    </rPh>
    <rPh sb="71" eb="72">
      <t>カナ</t>
    </rPh>
    <rPh sb="73" eb="75">
      <t>テツドウ</t>
    </rPh>
    <rPh sb="75" eb="76">
      <t>エキ</t>
    </rPh>
    <rPh sb="76" eb="79">
      <t>チュウシャジョウ</t>
    </rPh>
    <rPh sb="82" eb="85">
      <t>ケイゾクテキ</t>
    </rPh>
    <rPh sb="86" eb="88">
      <t>ウンエイ</t>
    </rPh>
    <rPh sb="89" eb="91">
      <t>ミコ</t>
    </rPh>
    <rPh sb="95" eb="98">
      <t>セイシツジョウ</t>
    </rPh>
    <rPh sb="98" eb="99">
      <t>エキ</t>
    </rPh>
    <rPh sb="99" eb="102">
      <t>リヨウシャ</t>
    </rPh>
    <rPh sb="103" eb="105">
      <t>サユウ</t>
    </rPh>
    <rPh sb="108" eb="109">
      <t>メン</t>
    </rPh>
    <rPh sb="113" eb="115">
      <t>コウキョウ</t>
    </rPh>
    <rPh sb="115" eb="117">
      <t>コウツウ</t>
    </rPh>
    <rPh sb="117" eb="119">
      <t>リヨウ</t>
    </rPh>
    <rPh sb="119" eb="121">
      <t>ソクシン</t>
    </rPh>
    <rPh sb="122" eb="124">
      <t>チイキ</t>
    </rPh>
    <rPh sb="124" eb="126">
      <t>シンコウ</t>
    </rPh>
    <rPh sb="127" eb="129">
      <t>カンテン</t>
    </rPh>
    <rPh sb="131" eb="134">
      <t>ショウライテキ</t>
    </rPh>
    <rPh sb="136" eb="137">
      <t>タ</t>
    </rPh>
    <rPh sb="138" eb="139">
      <t>エキ</t>
    </rPh>
    <rPh sb="140" eb="141">
      <t>フク</t>
    </rPh>
    <rPh sb="143" eb="145">
      <t>ゼンタイ</t>
    </rPh>
    <rPh sb="146" eb="147">
      <t>カンガ</t>
    </rPh>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</si>
</sst>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128</c:v>
                </c:pt>
                <c:pt idx="1">
                  <c:v>126.8</c:v>
                </c:pt>
                <c:pt idx="2">
                  <c:v>138.5</c:v>
                </c:pt>
                <c:pt idx="3">
                  <c:v>132.6</c:v>
                </c:pt>
                <c:pt idx="4">
                  <c:v>134.80000000000001</c:v>
                </c:pt>
              </c:numCache>
            </c:numRef>
          </c:val>
          <c:extLst>
            <c:ext xmlns:c16="http://schemas.microsoft.com/office/drawing/2014/chart" uri="{C3380CC4-5D6E-409C-BE32-E72D297353CC}">
              <c16:uniqueId val="{00000000-64DC-40FF-A00A-0C17BF8B94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64DC-40FF-A00A-0C17BF8B9475}"/>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2D-48C4-BAE3-F78A6604BA0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6C2D-48C4-BAE3-F78A6604BA0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23B-47D5-95C8-E008647B059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3B-47D5-95C8-E008647B059E}"/>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109A-4A89-991C-204BA9232B1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9A-4A89-991C-204BA9232B1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CA-43E8-9004-55B7E6D13AA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57CA-43E8-9004-55B7E6D13AA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E85-471F-BA21-32E0ACFFFA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1E85-471F-BA21-32E0ACFFFAF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78.900000000000006</c:v>
                </c:pt>
                <c:pt idx="1">
                  <c:v>82.5</c:v>
                </c:pt>
                <c:pt idx="2">
                  <c:v>91.2</c:v>
                </c:pt>
                <c:pt idx="3">
                  <c:v>87.7</c:v>
                </c:pt>
                <c:pt idx="4">
                  <c:v>91.2</c:v>
                </c:pt>
              </c:numCache>
            </c:numRef>
          </c:val>
          <c:extLst>
            <c:ext xmlns:c16="http://schemas.microsoft.com/office/drawing/2014/chart" uri="{C3380CC4-5D6E-409C-BE32-E72D297353CC}">
              <c16:uniqueId val="{00000000-B811-4EA4-903D-F20D05232F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B811-4EA4-903D-F20D05232FF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23.6</c:v>
                </c:pt>
                <c:pt idx="1">
                  <c:v>24.4</c:v>
                </c:pt>
                <c:pt idx="2">
                  <c:v>29.7</c:v>
                </c:pt>
                <c:pt idx="3">
                  <c:v>27.2</c:v>
                </c:pt>
                <c:pt idx="4">
                  <c:v>29.6</c:v>
                </c:pt>
              </c:numCache>
            </c:numRef>
          </c:val>
          <c:extLst>
            <c:ext xmlns:c16="http://schemas.microsoft.com/office/drawing/2014/chart" uri="{C3380CC4-5D6E-409C-BE32-E72D297353CC}">
              <c16:uniqueId val="{00000000-1FFF-4EF7-97F0-447D3C3B0B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1FFF-4EF7-97F0-447D3C3B0B63}"/>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721</c:v>
                </c:pt>
                <c:pt idx="1">
                  <c:v>723</c:v>
                </c:pt>
                <c:pt idx="2">
                  <c:v>1038</c:v>
                </c:pt>
                <c:pt idx="3">
                  <c:v>912</c:v>
                </c:pt>
                <c:pt idx="4">
                  <c:v>939</c:v>
                </c:pt>
              </c:numCache>
            </c:numRef>
          </c:val>
          <c:extLst>
            <c:ext xmlns:c16="http://schemas.microsoft.com/office/drawing/2014/chart" uri="{C3380CC4-5D6E-409C-BE32-E72D297353CC}">
              <c16:uniqueId val="{00000000-D04F-45D1-8F4C-734A8C3437E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D04F-45D1-8F4C-734A8C3437E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C71" sqref="NC7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市営柘植駅駐車場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57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128</v>
      </c>
      <c r="V31" s="110"/>
      <c r="W31" s="110"/>
      <c r="X31" s="110"/>
      <c r="Y31" s="110"/>
      <c r="Z31" s="110"/>
      <c r="AA31" s="110"/>
      <c r="AB31" s="110"/>
      <c r="AC31" s="110"/>
      <c r="AD31" s="110"/>
      <c r="AE31" s="110"/>
      <c r="AF31" s="110"/>
      <c r="AG31" s="110"/>
      <c r="AH31" s="110"/>
      <c r="AI31" s="110"/>
      <c r="AJ31" s="110"/>
      <c r="AK31" s="110"/>
      <c r="AL31" s="110"/>
      <c r="AM31" s="110"/>
      <c r="AN31" s="110">
        <f>データ!Z7</f>
        <v>126.8</v>
      </c>
      <c r="AO31" s="110"/>
      <c r="AP31" s="110"/>
      <c r="AQ31" s="110"/>
      <c r="AR31" s="110"/>
      <c r="AS31" s="110"/>
      <c r="AT31" s="110"/>
      <c r="AU31" s="110"/>
      <c r="AV31" s="110"/>
      <c r="AW31" s="110"/>
      <c r="AX31" s="110"/>
      <c r="AY31" s="110"/>
      <c r="AZ31" s="110"/>
      <c r="BA31" s="110"/>
      <c r="BB31" s="110"/>
      <c r="BC31" s="110"/>
      <c r="BD31" s="110"/>
      <c r="BE31" s="110"/>
      <c r="BF31" s="110"/>
      <c r="BG31" s="110">
        <f>データ!AA7</f>
        <v>138.5</v>
      </c>
      <c r="BH31" s="110"/>
      <c r="BI31" s="110"/>
      <c r="BJ31" s="110"/>
      <c r="BK31" s="110"/>
      <c r="BL31" s="110"/>
      <c r="BM31" s="110"/>
      <c r="BN31" s="110"/>
      <c r="BO31" s="110"/>
      <c r="BP31" s="110"/>
      <c r="BQ31" s="110"/>
      <c r="BR31" s="110"/>
      <c r="BS31" s="110"/>
      <c r="BT31" s="110"/>
      <c r="BU31" s="110"/>
      <c r="BV31" s="110"/>
      <c r="BW31" s="110"/>
      <c r="BX31" s="110"/>
      <c r="BY31" s="110"/>
      <c r="BZ31" s="110">
        <f>データ!AB7</f>
        <v>132.6</v>
      </c>
      <c r="CA31" s="110"/>
      <c r="CB31" s="110"/>
      <c r="CC31" s="110"/>
      <c r="CD31" s="110"/>
      <c r="CE31" s="110"/>
      <c r="CF31" s="110"/>
      <c r="CG31" s="110"/>
      <c r="CH31" s="110"/>
      <c r="CI31" s="110"/>
      <c r="CJ31" s="110"/>
      <c r="CK31" s="110"/>
      <c r="CL31" s="110"/>
      <c r="CM31" s="110"/>
      <c r="CN31" s="110"/>
      <c r="CO31" s="110"/>
      <c r="CP31" s="110"/>
      <c r="CQ31" s="110"/>
      <c r="CR31" s="110"/>
      <c r="CS31" s="110">
        <f>データ!AC7</f>
        <v>134.80000000000001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78.900000000000006</v>
      </c>
      <c r="JD31" s="81"/>
      <c r="JE31" s="81"/>
      <c r="JF31" s="81"/>
      <c r="JG31" s="81"/>
      <c r="JH31" s="81"/>
      <c r="JI31" s="81"/>
      <c r="JJ31" s="81"/>
      <c r="JK31" s="81"/>
      <c r="JL31" s="81"/>
      <c r="JM31" s="81"/>
      <c r="JN31" s="81"/>
      <c r="JO31" s="81"/>
      <c r="JP31" s="81"/>
      <c r="JQ31" s="81"/>
      <c r="JR31" s="81"/>
      <c r="JS31" s="81"/>
      <c r="JT31" s="81"/>
      <c r="JU31" s="82"/>
      <c r="JV31" s="80">
        <f>データ!DL7</f>
        <v>82.5</v>
      </c>
      <c r="JW31" s="81"/>
      <c r="JX31" s="81"/>
      <c r="JY31" s="81"/>
      <c r="JZ31" s="81"/>
      <c r="KA31" s="81"/>
      <c r="KB31" s="81"/>
      <c r="KC31" s="81"/>
      <c r="KD31" s="81"/>
      <c r="KE31" s="81"/>
      <c r="KF31" s="81"/>
      <c r="KG31" s="81"/>
      <c r="KH31" s="81"/>
      <c r="KI31" s="81"/>
      <c r="KJ31" s="81"/>
      <c r="KK31" s="81"/>
      <c r="KL31" s="81"/>
      <c r="KM31" s="81"/>
      <c r="KN31" s="82"/>
      <c r="KO31" s="80">
        <f>データ!DM7</f>
        <v>91.2</v>
      </c>
      <c r="KP31" s="81"/>
      <c r="KQ31" s="81"/>
      <c r="KR31" s="81"/>
      <c r="KS31" s="81"/>
      <c r="KT31" s="81"/>
      <c r="KU31" s="81"/>
      <c r="KV31" s="81"/>
      <c r="KW31" s="81"/>
      <c r="KX31" s="81"/>
      <c r="KY31" s="81"/>
      <c r="KZ31" s="81"/>
      <c r="LA31" s="81"/>
      <c r="LB31" s="81"/>
      <c r="LC31" s="81"/>
      <c r="LD31" s="81"/>
      <c r="LE31" s="81"/>
      <c r="LF31" s="81"/>
      <c r="LG31" s="82"/>
      <c r="LH31" s="80">
        <f>データ!DN7</f>
        <v>87.7</v>
      </c>
      <c r="LI31" s="81"/>
      <c r="LJ31" s="81"/>
      <c r="LK31" s="81"/>
      <c r="LL31" s="81"/>
      <c r="LM31" s="81"/>
      <c r="LN31" s="81"/>
      <c r="LO31" s="81"/>
      <c r="LP31" s="81"/>
      <c r="LQ31" s="81"/>
      <c r="LR31" s="81"/>
      <c r="LS31" s="81"/>
      <c r="LT31" s="81"/>
      <c r="LU31" s="81"/>
      <c r="LV31" s="81"/>
      <c r="LW31" s="81"/>
      <c r="LX31" s="81"/>
      <c r="LY31" s="81"/>
      <c r="LZ31" s="82"/>
      <c r="MA31" s="80">
        <f>データ!DO7</f>
        <v>91.2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23.6</v>
      </c>
      <c r="EM52" s="110"/>
      <c r="EN52" s="110"/>
      <c r="EO52" s="110"/>
      <c r="EP52" s="110"/>
      <c r="EQ52" s="110"/>
      <c r="ER52" s="110"/>
      <c r="ES52" s="110"/>
      <c r="ET52" s="110"/>
      <c r="EU52" s="110"/>
      <c r="EV52" s="110"/>
      <c r="EW52" s="110"/>
      <c r="EX52" s="110"/>
      <c r="EY52" s="110"/>
      <c r="EZ52" s="110"/>
      <c r="FA52" s="110"/>
      <c r="FB52" s="110"/>
      <c r="FC52" s="110"/>
      <c r="FD52" s="110"/>
      <c r="FE52" s="110">
        <f>データ!BG7</f>
        <v>24.4</v>
      </c>
      <c r="FF52" s="110"/>
      <c r="FG52" s="110"/>
      <c r="FH52" s="110"/>
      <c r="FI52" s="110"/>
      <c r="FJ52" s="110"/>
      <c r="FK52" s="110"/>
      <c r="FL52" s="110"/>
      <c r="FM52" s="110"/>
      <c r="FN52" s="110"/>
      <c r="FO52" s="110"/>
      <c r="FP52" s="110"/>
      <c r="FQ52" s="110"/>
      <c r="FR52" s="110"/>
      <c r="FS52" s="110"/>
      <c r="FT52" s="110"/>
      <c r="FU52" s="110"/>
      <c r="FV52" s="110"/>
      <c r="FW52" s="110"/>
      <c r="FX52" s="110">
        <f>データ!BH7</f>
        <v>29.7</v>
      </c>
      <c r="FY52" s="110"/>
      <c r="FZ52" s="110"/>
      <c r="GA52" s="110"/>
      <c r="GB52" s="110"/>
      <c r="GC52" s="110"/>
      <c r="GD52" s="110"/>
      <c r="GE52" s="110"/>
      <c r="GF52" s="110"/>
      <c r="GG52" s="110"/>
      <c r="GH52" s="110"/>
      <c r="GI52" s="110"/>
      <c r="GJ52" s="110"/>
      <c r="GK52" s="110"/>
      <c r="GL52" s="110"/>
      <c r="GM52" s="110"/>
      <c r="GN52" s="110"/>
      <c r="GO52" s="110"/>
      <c r="GP52" s="110"/>
      <c r="GQ52" s="110">
        <f>データ!BI7</f>
        <v>27.2</v>
      </c>
      <c r="GR52" s="110"/>
      <c r="GS52" s="110"/>
      <c r="GT52" s="110"/>
      <c r="GU52" s="110"/>
      <c r="GV52" s="110"/>
      <c r="GW52" s="110"/>
      <c r="GX52" s="110"/>
      <c r="GY52" s="110"/>
      <c r="GZ52" s="110"/>
      <c r="HA52" s="110"/>
      <c r="HB52" s="110"/>
      <c r="HC52" s="110"/>
      <c r="HD52" s="110"/>
      <c r="HE52" s="110"/>
      <c r="HF52" s="110"/>
      <c r="HG52" s="110"/>
      <c r="HH52" s="110"/>
      <c r="HI52" s="110"/>
      <c r="HJ52" s="110">
        <f>データ!BJ7</f>
        <v>29.6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721</v>
      </c>
      <c r="JD52" s="106"/>
      <c r="JE52" s="106"/>
      <c r="JF52" s="106"/>
      <c r="JG52" s="106"/>
      <c r="JH52" s="106"/>
      <c r="JI52" s="106"/>
      <c r="JJ52" s="106"/>
      <c r="JK52" s="106"/>
      <c r="JL52" s="106"/>
      <c r="JM52" s="106"/>
      <c r="JN52" s="106"/>
      <c r="JO52" s="106"/>
      <c r="JP52" s="106"/>
      <c r="JQ52" s="106"/>
      <c r="JR52" s="106"/>
      <c r="JS52" s="106"/>
      <c r="JT52" s="106"/>
      <c r="JU52" s="106"/>
      <c r="JV52" s="106">
        <f>データ!BR7</f>
        <v>723</v>
      </c>
      <c r="JW52" s="106"/>
      <c r="JX52" s="106"/>
      <c r="JY52" s="106"/>
      <c r="JZ52" s="106"/>
      <c r="KA52" s="106"/>
      <c r="KB52" s="106"/>
      <c r="KC52" s="106"/>
      <c r="KD52" s="106"/>
      <c r="KE52" s="106"/>
      <c r="KF52" s="106"/>
      <c r="KG52" s="106"/>
      <c r="KH52" s="106"/>
      <c r="KI52" s="106"/>
      <c r="KJ52" s="106"/>
      <c r="KK52" s="106"/>
      <c r="KL52" s="106"/>
      <c r="KM52" s="106"/>
      <c r="KN52" s="106"/>
      <c r="KO52" s="106">
        <f>データ!BS7</f>
        <v>1038</v>
      </c>
      <c r="KP52" s="106"/>
      <c r="KQ52" s="106"/>
      <c r="KR52" s="106"/>
      <c r="KS52" s="106"/>
      <c r="KT52" s="106"/>
      <c r="KU52" s="106"/>
      <c r="KV52" s="106"/>
      <c r="KW52" s="106"/>
      <c r="KX52" s="106"/>
      <c r="KY52" s="106"/>
      <c r="KZ52" s="106"/>
      <c r="LA52" s="106"/>
      <c r="LB52" s="106"/>
      <c r="LC52" s="106"/>
      <c r="LD52" s="106"/>
      <c r="LE52" s="106"/>
      <c r="LF52" s="106"/>
      <c r="LG52" s="106"/>
      <c r="LH52" s="106">
        <f>データ!BT7</f>
        <v>912</v>
      </c>
      <c r="LI52" s="106"/>
      <c r="LJ52" s="106"/>
      <c r="LK52" s="106"/>
      <c r="LL52" s="106"/>
      <c r="LM52" s="106"/>
      <c r="LN52" s="106"/>
      <c r="LO52" s="106"/>
      <c r="LP52" s="106"/>
      <c r="LQ52" s="106"/>
      <c r="LR52" s="106"/>
      <c r="LS52" s="106"/>
      <c r="LT52" s="106"/>
      <c r="LU52" s="106"/>
      <c r="LV52" s="106"/>
      <c r="LW52" s="106"/>
      <c r="LX52" s="106"/>
      <c r="LY52" s="106"/>
      <c r="LZ52" s="106"/>
      <c r="MA52" s="106">
        <f>データ!BU7</f>
        <v>939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6265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FOeZ7cenQtyaZLIyk3ogntdzd84pmlboa41ley/yXI3MiTFznn0mXqdzwl+2myQw75j4b6qXCsF4pAuDBcF7A==" saltValue="luIXzZ//l+6usvMsOiNC0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102</v>
      </c>
      <c r="AM5" s="59" t="s">
        <v>93</v>
      </c>
      <c r="AN5" s="59" t="s">
        <v>103</v>
      </c>
      <c r="AO5" s="59" t="s">
        <v>95</v>
      </c>
      <c r="AP5" s="59" t="s">
        <v>96</v>
      </c>
      <c r="AQ5" s="59" t="s">
        <v>97</v>
      </c>
      <c r="AR5" s="59" t="s">
        <v>98</v>
      </c>
      <c r="AS5" s="59" t="s">
        <v>99</v>
      </c>
      <c r="AT5" s="59" t="s">
        <v>100</v>
      </c>
      <c r="AU5" s="59" t="s">
        <v>104</v>
      </c>
      <c r="AV5" s="59" t="s">
        <v>105</v>
      </c>
      <c r="AW5" s="59" t="s">
        <v>106</v>
      </c>
      <c r="AX5" s="59" t="s">
        <v>107</v>
      </c>
      <c r="AY5" s="59" t="s">
        <v>94</v>
      </c>
      <c r="AZ5" s="59" t="s">
        <v>95</v>
      </c>
      <c r="BA5" s="59" t="s">
        <v>96</v>
      </c>
      <c r="BB5" s="59" t="s">
        <v>97</v>
      </c>
      <c r="BC5" s="59" t="s">
        <v>98</v>
      </c>
      <c r="BD5" s="59" t="s">
        <v>99</v>
      </c>
      <c r="BE5" s="59" t="s">
        <v>100</v>
      </c>
      <c r="BF5" s="59" t="s">
        <v>104</v>
      </c>
      <c r="BG5" s="59" t="s">
        <v>105</v>
      </c>
      <c r="BH5" s="59" t="s">
        <v>102</v>
      </c>
      <c r="BI5" s="59" t="s">
        <v>108</v>
      </c>
      <c r="BJ5" s="59" t="s">
        <v>109</v>
      </c>
      <c r="BK5" s="59" t="s">
        <v>95</v>
      </c>
      <c r="BL5" s="59" t="s">
        <v>96</v>
      </c>
      <c r="BM5" s="59" t="s">
        <v>97</v>
      </c>
      <c r="BN5" s="59" t="s">
        <v>98</v>
      </c>
      <c r="BO5" s="59" t="s">
        <v>99</v>
      </c>
      <c r="BP5" s="59" t="s">
        <v>100</v>
      </c>
      <c r="BQ5" s="59" t="s">
        <v>90</v>
      </c>
      <c r="BR5" s="59" t="s">
        <v>105</v>
      </c>
      <c r="BS5" s="59" t="s">
        <v>106</v>
      </c>
      <c r="BT5" s="59" t="s">
        <v>107</v>
      </c>
      <c r="BU5" s="59" t="s">
        <v>103</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104</v>
      </c>
      <c r="CP5" s="59" t="s">
        <v>91</v>
      </c>
      <c r="CQ5" s="59" t="s">
        <v>106</v>
      </c>
      <c r="CR5" s="59" t="s">
        <v>93</v>
      </c>
      <c r="CS5" s="59" t="s">
        <v>109</v>
      </c>
      <c r="CT5" s="59" t="s">
        <v>95</v>
      </c>
      <c r="CU5" s="59" t="s">
        <v>96</v>
      </c>
      <c r="CV5" s="59" t="s">
        <v>97</v>
      </c>
      <c r="CW5" s="59" t="s">
        <v>98</v>
      </c>
      <c r="CX5" s="59" t="s">
        <v>99</v>
      </c>
      <c r="CY5" s="59" t="s">
        <v>100</v>
      </c>
      <c r="CZ5" s="59" t="s">
        <v>90</v>
      </c>
      <c r="DA5" s="59" t="s">
        <v>91</v>
      </c>
      <c r="DB5" s="59" t="s">
        <v>106</v>
      </c>
      <c r="DC5" s="59" t="s">
        <v>108</v>
      </c>
      <c r="DD5" s="59" t="s">
        <v>94</v>
      </c>
      <c r="DE5" s="59" t="s">
        <v>95</v>
      </c>
      <c r="DF5" s="59" t="s">
        <v>96</v>
      </c>
      <c r="DG5" s="59" t="s">
        <v>97</v>
      </c>
      <c r="DH5" s="59" t="s">
        <v>98</v>
      </c>
      <c r="DI5" s="59" t="s">
        <v>99</v>
      </c>
      <c r="DJ5" s="59" t="s">
        <v>35</v>
      </c>
      <c r="DK5" s="59" t="s">
        <v>90</v>
      </c>
      <c r="DL5" s="59" t="s">
        <v>91</v>
      </c>
      <c r="DM5" s="59" t="s">
        <v>102</v>
      </c>
      <c r="DN5" s="59" t="s">
        <v>93</v>
      </c>
      <c r="DO5" s="59" t="s">
        <v>94</v>
      </c>
      <c r="DP5" s="59" t="s">
        <v>95</v>
      </c>
      <c r="DQ5" s="59" t="s">
        <v>96</v>
      </c>
      <c r="DR5" s="59" t="s">
        <v>97</v>
      </c>
      <c r="DS5" s="59" t="s">
        <v>98</v>
      </c>
      <c r="DT5" s="59" t="s">
        <v>99</v>
      </c>
      <c r="DU5" s="59" t="s">
        <v>100</v>
      </c>
    </row>
    <row r="6" spans="1:125" s="66" customFormat="1" x14ac:dyDescent="0.15">
      <c r="A6" s="49" t="s">
        <v>110</v>
      </c>
      <c r="B6" s="60">
        <f>B8</f>
        <v>2018</v>
      </c>
      <c r="C6" s="60">
        <f t="shared" ref="C6:X6" si="1">C8</f>
        <v>242161</v>
      </c>
      <c r="D6" s="60">
        <f t="shared" si="1"/>
        <v>47</v>
      </c>
      <c r="E6" s="60">
        <f t="shared" si="1"/>
        <v>14</v>
      </c>
      <c r="F6" s="60">
        <f t="shared" si="1"/>
        <v>0</v>
      </c>
      <c r="G6" s="60">
        <f t="shared" si="1"/>
        <v>4</v>
      </c>
      <c r="H6" s="60" t="str">
        <f>SUBSTITUTE(H8,"　","")</f>
        <v>三重県伊賀市</v>
      </c>
      <c r="I6" s="60" t="str">
        <f t="shared" si="1"/>
        <v>市営柘植駅駐車場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27</v>
      </c>
      <c r="S6" s="62" t="str">
        <f t="shared" si="1"/>
        <v>駅</v>
      </c>
      <c r="T6" s="62" t="str">
        <f t="shared" si="1"/>
        <v>無</v>
      </c>
      <c r="U6" s="63">
        <f t="shared" si="1"/>
        <v>928</v>
      </c>
      <c r="V6" s="63">
        <f t="shared" si="1"/>
        <v>57</v>
      </c>
      <c r="W6" s="63">
        <f t="shared" si="1"/>
        <v>30</v>
      </c>
      <c r="X6" s="62" t="str">
        <f t="shared" si="1"/>
        <v>導入なし</v>
      </c>
      <c r="Y6" s="64">
        <f>IF(Y8="-",NA(),Y8)</f>
        <v>128</v>
      </c>
      <c r="Z6" s="64">
        <f t="shared" ref="Z6:AH6" si="2">IF(Z8="-",NA(),Z8)</f>
        <v>126.8</v>
      </c>
      <c r="AA6" s="64">
        <f t="shared" si="2"/>
        <v>138.5</v>
      </c>
      <c r="AB6" s="64">
        <f t="shared" si="2"/>
        <v>132.6</v>
      </c>
      <c r="AC6" s="64">
        <f t="shared" si="2"/>
        <v>134.80000000000001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23.6</v>
      </c>
      <c r="BG6" s="64">
        <f t="shared" ref="BG6:BO6" si="5">IF(BG8="-",NA(),BG8)</f>
        <v>24.4</v>
      </c>
      <c r="BH6" s="64">
        <f t="shared" si="5"/>
        <v>29.7</v>
      </c>
      <c r="BI6" s="64">
        <f t="shared" si="5"/>
        <v>27.2</v>
      </c>
      <c r="BJ6" s="64">
        <f t="shared" si="5"/>
        <v>29.6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721</v>
      </c>
      <c r="BR6" s="65">
        <f t="shared" ref="BR6:BZ6" si="6">IF(BR8="-",NA(),BR8)</f>
        <v>723</v>
      </c>
      <c r="BS6" s="65">
        <f t="shared" si="6"/>
        <v>1038</v>
      </c>
      <c r="BT6" s="65">
        <f t="shared" si="6"/>
        <v>912</v>
      </c>
      <c r="BU6" s="65">
        <f t="shared" si="6"/>
        <v>939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111</v>
      </c>
      <c r="CM6" s="63">
        <f t="shared" ref="CM6:CN6" si="7">CM8</f>
        <v>6265</v>
      </c>
      <c r="CN6" s="63">
        <f t="shared" si="7"/>
        <v>1000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78.900000000000006</v>
      </c>
      <c r="DL6" s="64">
        <f t="shared" ref="DL6:DT6" si="9">IF(DL8="-",NA(),DL8)</f>
        <v>82.5</v>
      </c>
      <c r="DM6" s="64">
        <f t="shared" si="9"/>
        <v>91.2</v>
      </c>
      <c r="DN6" s="64">
        <f t="shared" si="9"/>
        <v>87.7</v>
      </c>
      <c r="DO6" s="64">
        <f t="shared" si="9"/>
        <v>91.2</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112</v>
      </c>
      <c r="B7" s="60">
        <f t="shared" ref="B7:X7" si="10">B8</f>
        <v>2018</v>
      </c>
      <c r="C7" s="60">
        <f t="shared" si="10"/>
        <v>242161</v>
      </c>
      <c r="D7" s="60">
        <f t="shared" si="10"/>
        <v>47</v>
      </c>
      <c r="E7" s="60">
        <f t="shared" si="10"/>
        <v>14</v>
      </c>
      <c r="F7" s="60">
        <f t="shared" si="10"/>
        <v>0</v>
      </c>
      <c r="G7" s="60">
        <f t="shared" si="10"/>
        <v>4</v>
      </c>
      <c r="H7" s="60" t="str">
        <f t="shared" si="10"/>
        <v>三重県　伊賀市</v>
      </c>
      <c r="I7" s="60" t="str">
        <f t="shared" si="10"/>
        <v>市営柘植駅駐車場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27</v>
      </c>
      <c r="S7" s="62" t="str">
        <f t="shared" si="10"/>
        <v>駅</v>
      </c>
      <c r="T7" s="62" t="str">
        <f t="shared" si="10"/>
        <v>無</v>
      </c>
      <c r="U7" s="63">
        <f t="shared" si="10"/>
        <v>928</v>
      </c>
      <c r="V7" s="63">
        <f t="shared" si="10"/>
        <v>57</v>
      </c>
      <c r="W7" s="63">
        <f t="shared" si="10"/>
        <v>30</v>
      </c>
      <c r="X7" s="62" t="str">
        <f t="shared" si="10"/>
        <v>導入なし</v>
      </c>
      <c r="Y7" s="64">
        <f>Y8</f>
        <v>128</v>
      </c>
      <c r="Z7" s="64">
        <f t="shared" ref="Z7:AH7" si="11">Z8</f>
        <v>126.8</v>
      </c>
      <c r="AA7" s="64">
        <f t="shared" si="11"/>
        <v>138.5</v>
      </c>
      <c r="AB7" s="64">
        <f t="shared" si="11"/>
        <v>132.6</v>
      </c>
      <c r="AC7" s="64">
        <f t="shared" si="11"/>
        <v>134.80000000000001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23.6</v>
      </c>
      <c r="BG7" s="64">
        <f t="shared" ref="BG7:BO7" si="14">BG8</f>
        <v>24.4</v>
      </c>
      <c r="BH7" s="64">
        <f t="shared" si="14"/>
        <v>29.7</v>
      </c>
      <c r="BI7" s="64">
        <f t="shared" si="14"/>
        <v>27.2</v>
      </c>
      <c r="BJ7" s="64">
        <f t="shared" si="14"/>
        <v>29.6</v>
      </c>
      <c r="BK7" s="64">
        <f t="shared" si="14"/>
        <v>40.700000000000003</v>
      </c>
      <c r="BL7" s="64">
        <f t="shared" si="14"/>
        <v>38.200000000000003</v>
      </c>
      <c r="BM7" s="64">
        <f t="shared" si="14"/>
        <v>34.6</v>
      </c>
      <c r="BN7" s="64">
        <f t="shared" si="14"/>
        <v>37.6</v>
      </c>
      <c r="BO7" s="64">
        <f t="shared" si="14"/>
        <v>33.200000000000003</v>
      </c>
      <c r="BP7" s="61"/>
      <c r="BQ7" s="65">
        <f>BQ8</f>
        <v>721</v>
      </c>
      <c r="BR7" s="65">
        <f t="shared" ref="BR7:BZ7" si="15">BR8</f>
        <v>723</v>
      </c>
      <c r="BS7" s="65">
        <f t="shared" si="15"/>
        <v>1038</v>
      </c>
      <c r="BT7" s="65">
        <f t="shared" si="15"/>
        <v>912</v>
      </c>
      <c r="BU7" s="65">
        <f t="shared" si="15"/>
        <v>939</v>
      </c>
      <c r="BV7" s="65">
        <f t="shared" si="15"/>
        <v>7496</v>
      </c>
      <c r="BW7" s="65">
        <f t="shared" si="15"/>
        <v>6967</v>
      </c>
      <c r="BX7" s="65">
        <f t="shared" si="15"/>
        <v>7138</v>
      </c>
      <c r="BY7" s="65">
        <f t="shared" si="15"/>
        <v>8131</v>
      </c>
      <c r="BZ7" s="65">
        <f t="shared" si="15"/>
        <v>8024</v>
      </c>
      <c r="CA7" s="63"/>
      <c r="CB7" s="64" t="s">
        <v>113</v>
      </c>
      <c r="CC7" s="64" t="s">
        <v>113</v>
      </c>
      <c r="CD7" s="64" t="s">
        <v>113</v>
      </c>
      <c r="CE7" s="64" t="s">
        <v>113</v>
      </c>
      <c r="CF7" s="64" t="s">
        <v>113</v>
      </c>
      <c r="CG7" s="64" t="s">
        <v>113</v>
      </c>
      <c r="CH7" s="64" t="s">
        <v>113</v>
      </c>
      <c r="CI7" s="64" t="s">
        <v>113</v>
      </c>
      <c r="CJ7" s="64" t="s">
        <v>113</v>
      </c>
      <c r="CK7" s="64" t="s">
        <v>111</v>
      </c>
      <c r="CL7" s="61"/>
      <c r="CM7" s="63">
        <f>CM8</f>
        <v>6265</v>
      </c>
      <c r="CN7" s="63">
        <f>CN8</f>
        <v>1000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78.900000000000006</v>
      </c>
      <c r="DL7" s="64">
        <f t="shared" ref="DL7:DT7" si="17">DL8</f>
        <v>82.5</v>
      </c>
      <c r="DM7" s="64">
        <f t="shared" si="17"/>
        <v>91.2</v>
      </c>
      <c r="DN7" s="64">
        <f t="shared" si="17"/>
        <v>87.7</v>
      </c>
      <c r="DO7" s="64">
        <f t="shared" si="17"/>
        <v>91.2</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242161</v>
      </c>
      <c r="D8" s="67">
        <v>47</v>
      </c>
      <c r="E8" s="67">
        <v>14</v>
      </c>
      <c r="F8" s="67">
        <v>0</v>
      </c>
      <c r="G8" s="67">
        <v>4</v>
      </c>
      <c r="H8" s="67" t="s">
        <v>115</v>
      </c>
      <c r="I8" s="67" t="s">
        <v>116</v>
      </c>
      <c r="J8" s="67" t="s">
        <v>117</v>
      </c>
      <c r="K8" s="67" t="s">
        <v>118</v>
      </c>
      <c r="L8" s="67" t="s">
        <v>119</v>
      </c>
      <c r="M8" s="67" t="s">
        <v>120</v>
      </c>
      <c r="N8" s="67" t="s">
        <v>121</v>
      </c>
      <c r="O8" s="68" t="s">
        <v>122</v>
      </c>
      <c r="P8" s="69" t="s">
        <v>123</v>
      </c>
      <c r="Q8" s="69" t="s">
        <v>124</v>
      </c>
      <c r="R8" s="70">
        <v>27</v>
      </c>
      <c r="S8" s="69" t="s">
        <v>125</v>
      </c>
      <c r="T8" s="69" t="s">
        <v>126</v>
      </c>
      <c r="U8" s="70">
        <v>928</v>
      </c>
      <c r="V8" s="70">
        <v>57</v>
      </c>
      <c r="W8" s="70">
        <v>30</v>
      </c>
      <c r="X8" s="69" t="s">
        <v>127</v>
      </c>
      <c r="Y8" s="71">
        <v>128</v>
      </c>
      <c r="Z8" s="71">
        <v>126.8</v>
      </c>
      <c r="AA8" s="71">
        <v>138.5</v>
      </c>
      <c r="AB8" s="71">
        <v>132.6</v>
      </c>
      <c r="AC8" s="71">
        <v>134.80000000000001</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23.6</v>
      </c>
      <c r="BG8" s="71">
        <v>24.4</v>
      </c>
      <c r="BH8" s="71">
        <v>29.7</v>
      </c>
      <c r="BI8" s="71">
        <v>27.2</v>
      </c>
      <c r="BJ8" s="71">
        <v>29.6</v>
      </c>
      <c r="BK8" s="71">
        <v>40.700000000000003</v>
      </c>
      <c r="BL8" s="71">
        <v>38.200000000000003</v>
      </c>
      <c r="BM8" s="71">
        <v>34.6</v>
      </c>
      <c r="BN8" s="71">
        <v>37.6</v>
      </c>
      <c r="BO8" s="71">
        <v>33.200000000000003</v>
      </c>
      <c r="BP8" s="68">
        <v>26.3</v>
      </c>
      <c r="BQ8" s="72">
        <v>721</v>
      </c>
      <c r="BR8" s="72">
        <v>723</v>
      </c>
      <c r="BS8" s="72">
        <v>1038</v>
      </c>
      <c r="BT8" s="73">
        <v>912</v>
      </c>
      <c r="BU8" s="73">
        <v>939</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6265</v>
      </c>
      <c r="CN8" s="70">
        <v>1000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78.400000000000006</v>
      </c>
      <c r="DF8" s="71">
        <v>70.5</v>
      </c>
      <c r="DG8" s="71">
        <v>59.2</v>
      </c>
      <c r="DH8" s="71">
        <v>62.4</v>
      </c>
      <c r="DI8" s="71">
        <v>82.7</v>
      </c>
      <c r="DJ8" s="68">
        <v>103.6</v>
      </c>
      <c r="DK8" s="71">
        <v>78.900000000000006</v>
      </c>
      <c r="DL8" s="71">
        <v>82.5</v>
      </c>
      <c r="DM8" s="71">
        <v>91.2</v>
      </c>
      <c r="DN8" s="71">
        <v>87.7</v>
      </c>
      <c r="DO8" s="71">
        <v>91.2</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2019-12-05T07:24:35Z</dcterms:created>
  <dcterms:modified xsi:type="dcterms:W3CDTF">2020-02-03T00:44:45Z</dcterms:modified>
  <cp:category/>
</cp:coreProperties>
</file>