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145241\Desktop\環境衛生課\2.02.05締切　財政\紀宝町\県報告分\"/>
    </mc:Choice>
  </mc:AlternateContent>
  <workbookProtection workbookAlgorithmName="SHA-512" workbookHashValue="+9EBhe1ANz1Mh8xvBeDBfc0dsLjvtFkiUEHhgcCkgItmK32XFbMXqtPgKmDyuU22CyNwgUNG+uWSE8PTLl0M+Q==" workbookSaltValue="6Bsd94NC99PNvsEcJNlt4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<sst xmlns="http://schemas.openxmlformats.org/spreadsheetml/2006/main" count="239" uniqueCount="114">
  <si>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</si>
  <si>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</si>
  <si>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</si>
  <si>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</si>
  <si>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</si>
  <si>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</si>
  <si>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</si>
  <si>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</si>
  <si>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</si>
  <si>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</si>
  <si>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</si>
  <si>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</si>
  <si>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</si>
  <si>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</si>
  <si>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</si>
  <si>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</si>
  <si>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</si>
  <si>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</si>
  <si>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</si>
  <si>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</si>
  <si>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</si>
  <si>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</si>
  <si>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</si>
  <si>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</si>
  <si>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</si>
  <si>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</si>
  <si>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</si>
  <si>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</si>
  <si>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</si>
  <si>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</si>
  <si>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</si>
  <si>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</si>
  <si>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</si>
  <si>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</si>
  <si>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</si>
  <si>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</si>
  <si>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</si>
  <si>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</si>
  <si>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</si>
  <si>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</si>
  <si>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</si>
  <si>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</si>
  <si>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</si>
  <si>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</si>
  <si>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</si>
  <si>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</si>
  <si>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</si>
  <si>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</si>
  <si>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</si>
  <si>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</si>
  <si>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</si>
  <si>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</si>
  <si>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</si>
  <si>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</si>
  <si>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</si>
  <si>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</si>
  <si>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</si>
  <si>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</si>
  <si>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</si>
  <si>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</si>
  <si>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</si>
  <si>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</si>
  <si>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</si>
  <si>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</si>
  <si>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</si>
  <si>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</si>
  <si>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</si>
  <si>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</si>
  <si>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</si>
  <si>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</si>
  <si>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</si>
  <si>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</si>
  <si>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</si>
  <si>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</si>
  <si>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</si>
  <si>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</si>
  <si>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</si>
  <si>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</si>
  <si>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</si>
  <si>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</si>
  <si>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</si>
  <si>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</si>
  <si>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</si>
  <si>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</si>
  <si>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</si>
  <si>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</si>
  <si>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</si>
  <si>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</si>
  <si>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</si>
  <si>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</si>
  <si>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</si>
  <si>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</si>
  <si>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</si>
  <si>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</si>
  <si>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</si>
  <si>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</si>
  <si>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</si>
  <si>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</si>
  <si>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紀宝町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</si>
  <si>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</si>
  <si>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</si>
  <si>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</si>
  <si>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</si>
  <si>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</si>
  <si>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</si>
  <si>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</si>
  <si>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</si>
  <si>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</si>
  <si>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</si>
  <si>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</si>
  <si>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</si>
  <si>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平成20年度以降、設置浄化槽については、随時、供用開始となってはいるが、現在、老朽化にない状況である。
　今後、想定される老朽化に対して長寿命化対策等を検討していく。</t>
    <rPh sb="1" eb="3">
      <t>ヘイセイ</t>
    </rPh>
    <rPh sb="5" eb="7">
      <t>ネンド</t>
    </rPh>
    <rPh sb="7" eb="9">
      <t>イコウ</t>
    </rPh>
    <rPh sb="10" eb="12">
      <t>セッチ</t>
    </rPh>
    <rPh sb="12" eb="15">
      <t>ジョウカソウ</t>
    </rPh>
    <rPh sb="21" eb="23">
      <t>ズイジ</t>
    </rPh>
    <rPh sb="24" eb="26">
      <t>キョウヨウ</t>
    </rPh>
    <rPh sb="26" eb="28">
      <t>カイシ</t>
    </rPh>
    <rPh sb="37" eb="39">
      <t>ゲンザイ</t>
    </rPh>
    <rPh sb="40" eb="43">
      <t>ロウキュウカ</t>
    </rPh>
    <rPh sb="46" eb="48">
      <t>ジョウキョウ</t>
    </rPh>
    <rPh sb="54" eb="56">
      <t>コンゴ</t>
    </rPh>
    <rPh sb="57" eb="59">
      <t>ソウテイ</t>
    </rPh>
    <rPh sb="62" eb="65">
      <t>ロウキュウカ</t>
    </rPh>
    <rPh sb="66" eb="67">
      <t>タイ</t>
    </rPh>
    <rPh sb="69" eb="73">
      <t>チョウジュミョウカ</t>
    </rPh>
    <rPh sb="73" eb="75">
      <t>タイサク</t>
    </rPh>
    <rPh sb="75" eb="76">
      <t>トウ</t>
    </rPh>
    <rPh sb="77" eb="79">
      <t>ケントウ</t>
    </rPh>
    <phoneticPr fontId="4"/>
  </si>
  <si>
    <t>　本事業の健全な経営を行っていくためにも、高齢者減免対象世帯への利用料減収分の一般会計からの繰り入れを適正に行い、管理スケジュールについても年度終わり、年度初めに偏らないように調整を行い、適正な運営に努めていく。</t>
    <rPh sb="1" eb="2">
      <t>ホン</t>
    </rPh>
    <rPh sb="2" eb="4">
      <t>ジギョウ</t>
    </rPh>
    <rPh sb="5" eb="7">
      <t>ケンゼン</t>
    </rPh>
    <rPh sb="8" eb="10">
      <t>ケイエイ</t>
    </rPh>
    <rPh sb="11" eb="12">
      <t>オコナ</t>
    </rPh>
    <rPh sb="21" eb="26">
      <t>コウレイシャゲンメン</t>
    </rPh>
    <rPh sb="26" eb="28">
      <t>タイショウ</t>
    </rPh>
    <rPh sb="28" eb="30">
      <t>セタイ</t>
    </rPh>
    <rPh sb="32" eb="35">
      <t>リヨウリョウ</t>
    </rPh>
    <rPh sb="35" eb="38">
      <t>ゲンシュウブン</t>
    </rPh>
    <rPh sb="39" eb="41">
      <t>イッパン</t>
    </rPh>
    <rPh sb="41" eb="43">
      <t>カイケイ</t>
    </rPh>
    <rPh sb="46" eb="47">
      <t>ク</t>
    </rPh>
    <rPh sb="48" eb="49">
      <t>イ</t>
    </rPh>
    <rPh sb="51" eb="53">
      <t>テキセイ</t>
    </rPh>
    <rPh sb="54" eb="55">
      <t>オコナ</t>
    </rPh>
    <rPh sb="57" eb="59">
      <t>カンリ</t>
    </rPh>
    <rPh sb="70" eb="72">
      <t>ネンド</t>
    </rPh>
    <rPh sb="72" eb="73">
      <t>オ</t>
    </rPh>
    <rPh sb="76" eb="78">
      <t>ネンド</t>
    </rPh>
    <rPh sb="78" eb="79">
      <t>ハジ</t>
    </rPh>
    <rPh sb="81" eb="82">
      <t>カタヨ</t>
    </rPh>
    <rPh sb="88" eb="90">
      <t>チョウセイ</t>
    </rPh>
    <rPh sb="91" eb="92">
      <t>オコナ</t>
    </rPh>
    <rPh sb="94" eb="96">
      <t>テキセイ</t>
    </rPh>
    <rPh sb="97" eb="99">
      <t>ウンエイ</t>
    </rPh>
    <rPh sb="100" eb="101">
      <t>ツト</t>
    </rPh>
    <phoneticPr fontId="4"/>
  </si>
  <si>
    <t xml:space="preserve"> 経常的収支比率が100.03％まで回復しているが、まだまだ低い状況にあり、この要因については平成22年度から行っている、使用料の高齢者減免による利用料金の減収が大きいと考えれらる。
　減収部分については、高齢者減免が政策的に行った普及促進策であることから、一般会計からの繰り入れを行っているところであるが、当初想定していた高齢者の割合が30％であったのに対し、現在では、高齢者の割合が約41％を占めている。この差額分の減収が収益的収支比率減少の大きな要因と考えられる。
　一方で、年度末に設置した浄化槽や年度末に寄付採納決定を行った浄化槽の清掃スケジュールにおいて、清掃件数が増え、清掃委託料金が増加したことにより、委託料などの経費が増加したことも収益的収支比率減少の要因の一つと考えられる。
　また、事業開始後5年を経過した下水道事業債の措置期間が過ぎ、償還金が年々増えてきているのも収益的収支比率の減少の要因の一つと考えられる。
　これらの事を踏まえ、今後も高齢者減免対象世帯への利用料減収分の一般会計からの繰り入れを適正に行い、管理スケジュールについても年度終わり、年度初めに偏らないないように調整を行い、健全な運営に努めていく。</t>
    <rPh sb="1" eb="4">
      <t>ケイジョウテキ</t>
    </rPh>
    <rPh sb="4" eb="6">
      <t>シュウシ</t>
    </rPh>
    <rPh sb="6" eb="8">
      <t>ヒリツ</t>
    </rPh>
    <rPh sb="18" eb="20">
      <t>カイフク</t>
    </rPh>
    <rPh sb="30" eb="31">
      <t>ヒク</t>
    </rPh>
    <rPh sb="32" eb="34">
      <t>ジョウキョウ</t>
    </rPh>
    <rPh sb="40" eb="42">
      <t>ヨウイン</t>
    </rPh>
    <rPh sb="47" eb="49">
      <t>ヘイセイ</t>
    </rPh>
    <rPh sb="51" eb="53">
      <t>ネンド</t>
    </rPh>
    <rPh sb="55" eb="56">
      <t>オコナ</t>
    </rPh>
    <rPh sb="61" eb="64">
      <t>シヨウリョウ</t>
    </rPh>
    <rPh sb="65" eb="70">
      <t>コウレイシャゲンメン</t>
    </rPh>
    <rPh sb="73" eb="75">
      <t>リヨウ</t>
    </rPh>
    <rPh sb="75" eb="77">
      <t>リョウキン</t>
    </rPh>
    <rPh sb="78" eb="80">
      <t>ゲンシュウ</t>
    </rPh>
    <rPh sb="81" eb="82">
      <t>オオ</t>
    </rPh>
    <rPh sb="85" eb="86">
      <t>カンガ</t>
    </rPh>
    <rPh sb="186" eb="189">
      <t>コウレイシャ</t>
    </rPh>
    <rPh sb="190" eb="192">
      <t>ワリアイ</t>
    </rPh>
    <rPh sb="193" eb="194">
      <t>ヤク</t>
    </rPh>
    <rPh sb="198" eb="199">
      <t>シ</t>
    </rPh>
    <rPh sb="206" eb="209">
      <t>サガクブン</t>
    </rPh>
    <rPh sb="210" eb="212">
      <t>ゲンシュウ</t>
    </rPh>
    <rPh sb="213" eb="216">
      <t>シュウエキテキ</t>
    </rPh>
    <rPh sb="216" eb="218">
      <t>シュウシ</t>
    </rPh>
    <rPh sb="218" eb="220">
      <t>ヒリツ</t>
    </rPh>
    <rPh sb="220" eb="222">
      <t>ゲンショウ</t>
    </rPh>
    <rPh sb="223" eb="224">
      <t>オオ</t>
    </rPh>
    <rPh sb="226" eb="228">
      <t>ヨウイン</t>
    </rPh>
    <rPh sb="229" eb="230">
      <t>カンガ</t>
    </rPh>
    <rPh sb="237" eb="239">
      <t>イッポウ</t>
    </rPh>
    <rPh sb="241" eb="244">
      <t>ネンドマツ</t>
    </rPh>
    <rPh sb="245" eb="247">
      <t>セッチ</t>
    </rPh>
    <rPh sb="249" eb="252">
      <t>ジョウカソウ</t>
    </rPh>
    <rPh sb="253" eb="255">
      <t>ネンド</t>
    </rPh>
    <rPh sb="255" eb="256">
      <t>マツ</t>
    </rPh>
    <rPh sb="257" eb="259">
      <t>キフ</t>
    </rPh>
    <rPh sb="259" eb="261">
      <t>サイノウ</t>
    </rPh>
    <rPh sb="261" eb="263">
      <t>ケッテイ</t>
    </rPh>
    <rPh sb="264" eb="265">
      <t>オコナ</t>
    </rPh>
    <rPh sb="267" eb="270">
      <t>ジョウカソウ</t>
    </rPh>
    <rPh sb="271" eb="273">
      <t>セイソウ</t>
    </rPh>
    <rPh sb="284" eb="286">
      <t>セイソウ</t>
    </rPh>
    <rPh sb="286" eb="288">
      <t>ケンスウ</t>
    </rPh>
    <rPh sb="289" eb="290">
      <t>フ</t>
    </rPh>
    <rPh sb="292" eb="294">
      <t>セイソウ</t>
    </rPh>
    <rPh sb="294" eb="296">
      <t>イタク</t>
    </rPh>
    <rPh sb="296" eb="298">
      <t>リョウキン</t>
    </rPh>
    <rPh sb="299" eb="301">
      <t>ゾウカ</t>
    </rPh>
    <rPh sb="309" eb="312">
      <t>イタクリョウ</t>
    </rPh>
    <rPh sb="315" eb="317">
      <t>ケイヒ</t>
    </rPh>
    <rPh sb="318" eb="320">
      <t>ゾウカ</t>
    </rPh>
    <rPh sb="325" eb="328">
      <t>シュウエキテキ</t>
    </rPh>
    <rPh sb="328" eb="330">
      <t>シュウシ</t>
    </rPh>
    <rPh sb="330" eb="332">
      <t>ヒリツ</t>
    </rPh>
    <rPh sb="332" eb="334">
      <t>ゲンショウ</t>
    </rPh>
    <rPh sb="335" eb="337">
      <t>ヨウイン</t>
    </rPh>
    <rPh sb="338" eb="339">
      <t>ヒト</t>
    </rPh>
    <rPh sb="341" eb="342">
      <t>カンガ</t>
    </rPh>
    <rPh sb="352" eb="354">
      <t>ジギョウ</t>
    </rPh>
    <rPh sb="354" eb="357">
      <t>カイシゴ</t>
    </rPh>
    <rPh sb="358" eb="359">
      <t>ネン</t>
    </rPh>
    <rPh sb="360" eb="362">
      <t>ケイカ</t>
    </rPh>
    <rPh sb="364" eb="367">
      <t>ゲスイドウ</t>
    </rPh>
    <rPh sb="367" eb="369">
      <t>ジギョウ</t>
    </rPh>
    <rPh sb="369" eb="370">
      <t>サイ</t>
    </rPh>
    <rPh sb="371" eb="373">
      <t>ソチ</t>
    </rPh>
    <rPh sb="373" eb="375">
      <t>キカン</t>
    </rPh>
    <rPh sb="376" eb="377">
      <t>ス</t>
    </rPh>
    <rPh sb="379" eb="382">
      <t>ショウカンキン</t>
    </rPh>
    <rPh sb="383" eb="385">
      <t>ネンネン</t>
    </rPh>
    <rPh sb="385" eb="386">
      <t>フ</t>
    </rPh>
    <rPh sb="394" eb="397">
      <t>シュウエキテキ</t>
    </rPh>
    <rPh sb="397" eb="399">
      <t>シュウシ</t>
    </rPh>
    <rPh sb="399" eb="401">
      <t>ヒリツ</t>
    </rPh>
    <rPh sb="402" eb="404">
      <t>ゲンショウ</t>
    </rPh>
    <rPh sb="405" eb="407">
      <t>ヨウイン</t>
    </rPh>
    <rPh sb="408" eb="409">
      <t>ヒト</t>
    </rPh>
    <rPh sb="411" eb="412">
      <t>カンガ</t>
    </rPh>
    <rPh sb="423" eb="424">
      <t>コト</t>
    </rPh>
    <rPh sb="425" eb="426">
      <t>フ</t>
    </rPh>
    <rPh sb="429" eb="431">
      <t>コンゴ</t>
    </rPh>
    <rPh sb="432" eb="435">
      <t>コウレイシャ</t>
    </rPh>
    <rPh sb="435" eb="437">
      <t>ゲンメン</t>
    </rPh>
    <rPh sb="437" eb="439">
      <t>タイショウ</t>
    </rPh>
    <rPh sb="439" eb="441">
      <t>セタイ</t>
    </rPh>
    <rPh sb="443" eb="446">
      <t>リヨウリョウ</t>
    </rPh>
    <rPh sb="446" eb="449">
      <t>ゲンシュウブン</t>
    </rPh>
    <rPh sb="450" eb="452">
      <t>イッパン</t>
    </rPh>
    <rPh sb="452" eb="454">
      <t>カイケイ</t>
    </rPh>
    <rPh sb="457" eb="458">
      <t>ク</t>
    </rPh>
    <rPh sb="459" eb="460">
      <t>イ</t>
    </rPh>
    <rPh sb="462" eb="464">
      <t>テキセイ</t>
    </rPh>
    <rPh sb="465" eb="466">
      <t>オコナ</t>
    </rPh>
    <rPh sb="468" eb="470">
      <t>カンリ</t>
    </rPh>
    <rPh sb="481" eb="483">
      <t>ネンド</t>
    </rPh>
    <rPh sb="483" eb="484">
      <t>オ</t>
    </rPh>
    <rPh sb="487" eb="489">
      <t>ネンド</t>
    </rPh>
    <rPh sb="489" eb="490">
      <t>ハジ</t>
    </rPh>
    <rPh sb="492" eb="493">
      <t>カタヨ</t>
    </rPh>
    <rPh sb="501" eb="503">
      <t>チョウセイ</t>
    </rPh>
    <rPh sb="504" eb="505">
      <t>オコナ</t>
    </rPh>
    <rPh sb="507" eb="509">
      <t>ケンゼン</t>
    </rPh>
    <rPh sb="510" eb="512">
      <t>ウンエイ</t>
    </rPh>
    <rPh sb="513" eb="51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</si>
</sst>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54-4D15-8262-35A5E65B953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B54-4D15-8262-35A5E65B953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formatCode="#,##0.00;&quot;△&quot;#,##0.00;&quot;-&quot;">
                  <c:v>100</c:v>
                </c:pt>
                <c:pt idx="3">
                  <c:v>0</c:v>
                </c:pt>
                <c:pt idx="4">
                  <c:v>0</c:v>
                </c:pt>
              </c:numCache>
            </c:numRef>
          </c:val>
          <c:extLst>
            <c:ext xmlns:c16="http://schemas.microsoft.com/office/drawing/2014/chart" uri="{C3380CC4-5D6E-409C-BE32-E72D297353CC}">
              <c16:uniqueId val="{00000000-3859-496A-A8B4-FD36FC135C9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54.93</c:v>
                </c:pt>
              </c:numCache>
            </c:numRef>
          </c:val>
          <c:smooth val="0"/>
          <c:extLst>
            <c:ext xmlns:c16="http://schemas.microsoft.com/office/drawing/2014/chart" uri="{C3380CC4-5D6E-409C-BE32-E72D297353CC}">
              <c16:uniqueId val="{00000001-3859-496A-A8B4-FD36FC135C9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DB2-48DF-A7E3-8D250C33840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65.569999999999993</c:v>
                </c:pt>
              </c:numCache>
            </c:numRef>
          </c:val>
          <c:smooth val="0"/>
          <c:extLst>
            <c:ext xmlns:c16="http://schemas.microsoft.com/office/drawing/2014/chart" uri="{C3380CC4-5D6E-409C-BE32-E72D297353CC}">
              <c16:uniqueId val="{00000001-4DB2-48DF-A7E3-8D250C33840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101.78</c:v>
                </c:pt>
                <c:pt idx="1">
                  <c:v>99.35</c:v>
                </c:pt>
                <c:pt idx="2">
                  <c:v>95.53</c:v>
                </c:pt>
                <c:pt idx="3">
                  <c:v>100.15</c:v>
                </c:pt>
                <c:pt idx="4">
                  <c:v>100.03</c:v>
                </c:pt>
              </c:numCache>
            </c:numRef>
          </c:val>
          <c:extLst>
            <c:ext xmlns:c16="http://schemas.microsoft.com/office/drawing/2014/chart" uri="{C3380CC4-5D6E-409C-BE32-E72D297353CC}">
              <c16:uniqueId val="{00000000-45F9-4E7B-B5AF-BED21A4674B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F9-4E7B-B5AF-BED21A4674B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FC-46D0-B829-477238A6096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FC-46D0-B829-477238A6096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99-4504-BF23-A30552A58E1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99-4504-BF23-A30552A58E1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4F-43F8-90F3-060BC3507B1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4F-43F8-90F3-060BC3507B1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13-4179-BB21-145D61F5298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13-4179-BB21-145D61F5298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587.79</c:v>
                </c:pt>
                <c:pt idx="1">
                  <c:v>504.41</c:v>
                </c:pt>
                <c:pt idx="2">
                  <c:v>569.48</c:v>
                </c:pt>
                <c:pt idx="3">
                  <c:v>565.03</c:v>
                </c:pt>
                <c:pt idx="4">
                  <c:v>508.14</c:v>
                </c:pt>
              </c:numCache>
            </c:numRef>
          </c:val>
          <c:extLst>
            <c:ext xmlns:c16="http://schemas.microsoft.com/office/drawing/2014/chart" uri="{C3380CC4-5D6E-409C-BE32-E72D297353CC}">
              <c16:uniqueId val="{00000000-7FCC-45D7-A131-7A2B5ADE5A7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386.46</c:v>
                </c:pt>
              </c:numCache>
            </c:numRef>
          </c:val>
          <c:smooth val="0"/>
          <c:extLst>
            <c:ext xmlns:c16="http://schemas.microsoft.com/office/drawing/2014/chart" uri="{C3380CC4-5D6E-409C-BE32-E72D297353CC}">
              <c16:uniqueId val="{00000001-7FCC-45D7-A131-7A2B5ADE5A7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80.78</c:v>
                </c:pt>
                <c:pt idx="1">
                  <c:v>77.38</c:v>
                </c:pt>
                <c:pt idx="2">
                  <c:v>76.7</c:v>
                </c:pt>
                <c:pt idx="3">
                  <c:v>79.52</c:v>
                </c:pt>
                <c:pt idx="4">
                  <c:v>77.64</c:v>
                </c:pt>
              </c:numCache>
            </c:numRef>
          </c:val>
          <c:extLst>
            <c:ext xmlns:c16="http://schemas.microsoft.com/office/drawing/2014/chart" uri="{C3380CC4-5D6E-409C-BE32-E72D297353CC}">
              <c16:uniqueId val="{00000000-0A53-463E-BA6A-827A5370685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55.85</c:v>
                </c:pt>
              </c:numCache>
            </c:numRef>
          </c:val>
          <c:smooth val="0"/>
          <c:extLst>
            <c:ext xmlns:c16="http://schemas.microsoft.com/office/drawing/2014/chart" uri="{C3380CC4-5D6E-409C-BE32-E72D297353CC}">
              <c16:uniqueId val="{00000001-0A53-463E-BA6A-827A5370685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135.97</c:v>
                </c:pt>
                <c:pt idx="1">
                  <c:v>150</c:v>
                </c:pt>
                <c:pt idx="2">
                  <c:v>150</c:v>
                </c:pt>
                <c:pt idx="3">
                  <c:v>140.97</c:v>
                </c:pt>
                <c:pt idx="4">
                  <c:v>148.09</c:v>
                </c:pt>
              </c:numCache>
            </c:numRef>
          </c:val>
          <c:extLst>
            <c:ext xmlns:c16="http://schemas.microsoft.com/office/drawing/2014/chart" uri="{C3380CC4-5D6E-409C-BE32-E72D297353CC}">
              <c16:uniqueId val="{00000000-D74B-4644-89D1-8D4B215A668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287.91000000000003</c:v>
                </c:pt>
              </c:numCache>
            </c:numRef>
          </c:val>
          <c:smooth val="0"/>
          <c:extLst>
            <c:ext xmlns:c16="http://schemas.microsoft.com/office/drawing/2014/chart" uri="{C3380CC4-5D6E-409C-BE32-E72D297353CC}">
              <c16:uniqueId val="{00000001-D74B-4644-89D1-8D4B215A668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三重県　紀宝町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8">
        <f>データ!S6</f>
        <v>11054</v>
      </c>
      <c r="AM8" s="68"/>
      <c r="AN8" s="68"/>
      <c r="AO8" s="68"/>
      <c r="AP8" s="68"/>
      <c r="AQ8" s="68"/>
      <c r="AR8" s="68"/>
      <c r="AS8" s="68"/>
      <c r="AT8" s="67">
        <f>データ!T6</f>
        <v>79.62</v>
      </c>
      <c r="AU8" s="67"/>
      <c r="AV8" s="67"/>
      <c r="AW8" s="67"/>
      <c r="AX8" s="67"/>
      <c r="AY8" s="67"/>
      <c r="AZ8" s="67"/>
      <c r="BA8" s="67"/>
      <c r="BB8" s="67">
        <f>データ!U6</f>
        <v>138.83000000000001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55.16</v>
      </c>
      <c r="Q10" s="67"/>
      <c r="R10" s="67"/>
      <c r="S10" s="67"/>
      <c r="T10" s="67"/>
      <c r="U10" s="67"/>
      <c r="V10" s="67"/>
      <c r="W10" s="67">
        <f>データ!Q6</f>
        <v>100</v>
      </c>
      <c r="X10" s="67"/>
      <c r="Y10" s="67"/>
      <c r="Z10" s="67"/>
      <c r="AA10" s="67"/>
      <c r="AB10" s="67"/>
      <c r="AC10" s="67"/>
      <c r="AD10" s="68">
        <f>データ!R6</f>
        <v>3800</v>
      </c>
      <c r="AE10" s="68"/>
      <c r="AF10" s="68"/>
      <c r="AG10" s="68"/>
      <c r="AH10" s="68"/>
      <c r="AI10" s="68"/>
      <c r="AJ10" s="68"/>
      <c r="AK10" s="2"/>
      <c r="AL10" s="68">
        <f>データ!V6</f>
        <v>6035</v>
      </c>
      <c r="AM10" s="68"/>
      <c r="AN10" s="68"/>
      <c r="AO10" s="68"/>
      <c r="AP10" s="68"/>
      <c r="AQ10" s="68"/>
      <c r="AR10" s="68"/>
      <c r="AS10" s="68"/>
      <c r="AT10" s="67">
        <f>データ!W6</f>
        <v>79.62</v>
      </c>
      <c r="AU10" s="67"/>
      <c r="AV10" s="67"/>
      <c r="AW10" s="67"/>
      <c r="AX10" s="67"/>
      <c r="AY10" s="67"/>
      <c r="AZ10" s="67"/>
      <c r="BA10" s="67"/>
      <c r="BB10" s="67">
        <f>データ!X6</f>
        <v>75.8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44</v>
      </c>
      <c r="N86" s="26" t="s">
        <v>44</v>
      </c>
      <c r="O86" s="26" t="str">
        <f>データ!EO6</f>
        <v>【-】</v>
      </c>
    </row>
  </sheetData>
  <sheetProtection algorithmName="SHA-512" hashValue="//p4lAoDpV3Vana4rXbybF/GJb90BlN3hqz4z1KwmyzkFZNh1ErMZGpc+50CQTUowQ810nW0VCj+c0MXsOfajw==" saltValue="+srRPlUXWjv8dau6iYY+1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245623</v>
      </c>
      <c r="D6" s="33">
        <f t="shared" si="3"/>
        <v>47</v>
      </c>
      <c r="E6" s="33">
        <f t="shared" si="3"/>
        <v>18</v>
      </c>
      <c r="F6" s="33">
        <f t="shared" si="3"/>
        <v>0</v>
      </c>
      <c r="G6" s="33">
        <f t="shared" si="3"/>
        <v>0</v>
      </c>
      <c r="H6" s="33" t="str">
        <f t="shared" si="3"/>
        <v>三重県　紀宝町</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55.16</v>
      </c>
      <c r="Q6" s="34">
        <f t="shared" si="3"/>
        <v>100</v>
      </c>
      <c r="R6" s="34">
        <f t="shared" si="3"/>
        <v>3800</v>
      </c>
      <c r="S6" s="34">
        <f t="shared" si="3"/>
        <v>11054</v>
      </c>
      <c r="T6" s="34">
        <f t="shared" si="3"/>
        <v>79.62</v>
      </c>
      <c r="U6" s="34">
        <f t="shared" si="3"/>
        <v>138.83000000000001</v>
      </c>
      <c r="V6" s="34">
        <f t="shared" si="3"/>
        <v>6035</v>
      </c>
      <c r="W6" s="34">
        <f t="shared" si="3"/>
        <v>79.62</v>
      </c>
      <c r="X6" s="34">
        <f t="shared" si="3"/>
        <v>75.8</v>
      </c>
      <c r="Y6" s="35">
        <f>IF(Y7="",NA(),Y7)</f>
        <v>101.78</v>
      </c>
      <c r="Z6" s="35">
        <f t="shared" ref="Z6:AH6" si="4">IF(Z7="",NA(),Z7)</f>
        <v>99.35</v>
      </c>
      <c r="AA6" s="35">
        <f t="shared" si="4"/>
        <v>95.53</v>
      </c>
      <c r="AB6" s="35">
        <f t="shared" si="4"/>
        <v>100.15</v>
      </c>
      <c r="AC6" s="35">
        <f t="shared" si="4"/>
        <v>100.03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587.79</v>
      </c>
      <c r="BG6" s="35">
        <f t="shared" ref="BG6:BO6" si="7">IF(BG7="",NA(),BG7)</f>
        <v>504.41</v>
      </c>
      <c r="BH6" s="35">
        <f t="shared" si="7"/>
        <v>569.48</v>
      </c>
      <c r="BI6" s="35">
        <f t="shared" si="7"/>
        <v>565.03</v>
      </c>
      <c r="BJ6" s="35">
        <f t="shared" si="7"/>
        <v>508.14</v>
      </c>
      <c r="BK6" s="35">
        <f t="shared" si="7"/>
        <v>416.91</v>
      </c>
      <c r="BL6" s="35">
        <f t="shared" si="7"/>
        <v>392.19</v>
      </c>
      <c r="BM6" s="35">
        <f t="shared" si="7"/>
        <v>413.5</v>
      </c>
      <c r="BN6" s="35">
        <f t="shared" si="7"/>
        <v>407.42</v>
      </c>
      <c r="BO6" s="35">
        <f t="shared" si="7"/>
        <v>386.46</v>
      </c>
      <c r="BP6" s="34" t="str">
        <f>IF(BP7="","",IF(BP7="-","【-】","【"&amp;SUBSTITUTE(TEXT(BP7,"#,##0.00"),"-","△")&amp;"】"))</f>
        <v>【325.02】</v>
      </c>
      <c r="BQ6" s="35">
        <f>IF(BQ7="",NA(),BQ7)</f>
        <v>80.78</v>
      </c>
      <c r="BR6" s="35">
        <f t="shared" ref="BR6:BZ6" si="8">IF(BR7="",NA(),BR7)</f>
        <v>77.38</v>
      </c>
      <c r="BS6" s="35">
        <f t="shared" si="8"/>
        <v>76.7</v>
      </c>
      <c r="BT6" s="35">
        <f t="shared" si="8"/>
        <v>79.52</v>
      </c>
      <c r="BU6" s="35">
        <f t="shared" si="8"/>
        <v>77.64</v>
      </c>
      <c r="BV6" s="35">
        <f t="shared" si="8"/>
        <v>57.93</v>
      </c>
      <c r="BW6" s="35">
        <f t="shared" si="8"/>
        <v>57.03</v>
      </c>
      <c r="BX6" s="35">
        <f t="shared" si="8"/>
        <v>55.84</v>
      </c>
      <c r="BY6" s="35">
        <f t="shared" si="8"/>
        <v>57.08</v>
      </c>
      <c r="BZ6" s="35">
        <f t="shared" si="8"/>
        <v>55.85</v>
      </c>
      <c r="CA6" s="34" t="str">
        <f>IF(CA7="","",IF(CA7="-","【-】","【"&amp;SUBSTITUTE(TEXT(CA7,"#,##0.00"),"-","△")&amp;"】"))</f>
        <v>【60.61】</v>
      </c>
      <c r="CB6" s="35">
        <f>IF(CB7="",NA(),CB7)</f>
        <v>135.97</v>
      </c>
      <c r="CC6" s="35">
        <f t="shared" ref="CC6:CK6" si="9">IF(CC7="",NA(),CC7)</f>
        <v>150</v>
      </c>
      <c r="CD6" s="35">
        <f t="shared" si="9"/>
        <v>150</v>
      </c>
      <c r="CE6" s="35">
        <f t="shared" si="9"/>
        <v>140.97</v>
      </c>
      <c r="CF6" s="35">
        <f t="shared" si="9"/>
        <v>148.09</v>
      </c>
      <c r="CG6" s="35">
        <f t="shared" si="9"/>
        <v>276.93</v>
      </c>
      <c r="CH6" s="35">
        <f t="shared" si="9"/>
        <v>283.73</v>
      </c>
      <c r="CI6" s="35">
        <f t="shared" si="9"/>
        <v>287.57</v>
      </c>
      <c r="CJ6" s="35">
        <f t="shared" si="9"/>
        <v>286.86</v>
      </c>
      <c r="CK6" s="35">
        <f t="shared" si="9"/>
        <v>287.91000000000003</v>
      </c>
      <c r="CL6" s="34" t="str">
        <f>IF(CL7="","",IF(CL7="-","【-】","【"&amp;SUBSTITUTE(TEXT(CL7,"#,##0.00"),"-","△")&amp;"】"))</f>
        <v>【270.94】</v>
      </c>
      <c r="CM6" s="34">
        <f>IF(CM7="",NA(),CM7)</f>
        <v>0</v>
      </c>
      <c r="CN6" s="34">
        <f t="shared" ref="CN6:CV6" si="10">IF(CN7="",NA(),CN7)</f>
        <v>0</v>
      </c>
      <c r="CO6" s="35">
        <f t="shared" si="10"/>
        <v>100</v>
      </c>
      <c r="CP6" s="34">
        <f t="shared" si="10"/>
        <v>0</v>
      </c>
      <c r="CQ6" s="34">
        <f t="shared" si="10"/>
        <v>0</v>
      </c>
      <c r="CR6" s="35">
        <f t="shared" si="10"/>
        <v>59.08</v>
      </c>
      <c r="CS6" s="35">
        <f t="shared" si="10"/>
        <v>58.25</v>
      </c>
      <c r="CT6" s="35">
        <f t="shared" si="10"/>
        <v>61.55</v>
      </c>
      <c r="CU6" s="35">
        <f t="shared" si="10"/>
        <v>57.22</v>
      </c>
      <c r="CV6" s="35">
        <f t="shared" si="10"/>
        <v>54.93</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67.489999999999995</v>
      </c>
      <c r="DF6" s="35">
        <f t="shared" si="11"/>
        <v>67.290000000000006</v>
      </c>
      <c r="DG6" s="35">
        <f t="shared" si="11"/>
        <v>65.569999999999993</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245623</v>
      </c>
      <c r="D7" s="37">
        <v>47</v>
      </c>
      <c r="E7" s="37">
        <v>18</v>
      </c>
      <c r="F7" s="37">
        <v>0</v>
      </c>
      <c r="G7" s="37">
        <v>0</v>
      </c>
      <c r="H7" s="37" t="s">
        <v>98</v>
      </c>
      <c r="I7" s="37" t="s">
        <v>99</v>
      </c>
      <c r="J7" s="37" t="s">
        <v>100</v>
      </c>
      <c r="K7" s="37" t="s">
        <v>101</v>
      </c>
      <c r="L7" s="37" t="s">
        <v>102</v>
      </c>
      <c r="M7" s="37" t="s">
        <v>103</v>
      </c>
      <c r="N7" s="38" t="s">
        <v>104</v>
      </c>
      <c r="O7" s="38" t="s">
        <v>105</v>
      </c>
      <c r="P7" s="38">
        <v>55.16</v>
      </c>
      <c r="Q7" s="38">
        <v>100</v>
      </c>
      <c r="R7" s="38">
        <v>3800</v>
      </c>
      <c r="S7" s="38">
        <v>11054</v>
      </c>
      <c r="T7" s="38">
        <v>79.62</v>
      </c>
      <c r="U7" s="38">
        <v>138.83000000000001</v>
      </c>
      <c r="V7" s="38">
        <v>6035</v>
      </c>
      <c r="W7" s="38">
        <v>79.62</v>
      </c>
      <c r="X7" s="38">
        <v>75.8</v>
      </c>
      <c r="Y7" s="38">
        <v>101.78</v>
      </c>
      <c r="Z7" s="38">
        <v>99.35</v>
      </c>
      <c r="AA7" s="38">
        <v>95.53</v>
      </c>
      <c r="AB7" s="38">
        <v>100.15</v>
      </c>
      <c r="AC7" s="38">
        <v>100.03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587.79</v>
      </c>
      <c r="BG7" s="38">
        <v>504.41</v>
      </c>
      <c r="BH7" s="38">
        <v>569.48</v>
      </c>
      <c r="BI7" s="38">
        <v>565.03</v>
      </c>
      <c r="BJ7" s="38">
        <v>508.14</v>
      </c>
      <c r="BK7" s="38">
        <v>416.91</v>
      </c>
      <c r="BL7" s="38">
        <v>392.19</v>
      </c>
      <c r="BM7" s="38">
        <v>413.5</v>
      </c>
      <c r="BN7" s="38">
        <v>407.42</v>
      </c>
      <c r="BO7" s="38">
        <v>386.46</v>
      </c>
      <c r="BP7" s="38">
        <v>325.02</v>
      </c>
      <c r="BQ7" s="38">
        <v>80.78</v>
      </c>
      <c r="BR7" s="38">
        <v>77.38</v>
      </c>
      <c r="BS7" s="38">
        <v>76.7</v>
      </c>
      <c r="BT7" s="38">
        <v>79.52</v>
      </c>
      <c r="BU7" s="38">
        <v>77.64</v>
      </c>
      <c r="BV7" s="38">
        <v>57.93</v>
      </c>
      <c r="BW7" s="38">
        <v>57.03</v>
      </c>
      <c r="BX7" s="38">
        <v>55.84</v>
      </c>
      <c r="BY7" s="38">
        <v>57.08</v>
      </c>
      <c r="BZ7" s="38">
        <v>55.85</v>
      </c>
      <c r="CA7" s="38">
        <v>60.61</v>
      </c>
      <c r="CB7" s="38">
        <v>135.97</v>
      </c>
      <c r="CC7" s="38">
        <v>150</v>
      </c>
      <c r="CD7" s="38">
        <v>150</v>
      </c>
      <c r="CE7" s="38">
        <v>140.97</v>
      </c>
      <c r="CF7" s="38">
        <v>148.09</v>
      </c>
      <c r="CG7" s="38">
        <v>276.93</v>
      </c>
      <c r="CH7" s="38">
        <v>283.73</v>
      </c>
      <c r="CI7" s="38">
        <v>287.57</v>
      </c>
      <c r="CJ7" s="38">
        <v>286.86</v>
      </c>
      <c r="CK7" s="38">
        <v>287.91000000000003</v>
      </c>
      <c r="CL7" s="38">
        <v>270.94</v>
      </c>
      <c r="CM7" s="38">
        <v>0</v>
      </c>
      <c r="CN7" s="38">
        <v>0</v>
      </c>
      <c r="CO7" s="38">
        <v>100</v>
      </c>
      <c r="CP7" s="38">
        <v>0</v>
      </c>
      <c r="CQ7" s="38">
        <v>0</v>
      </c>
      <c r="CR7" s="38">
        <v>59.08</v>
      </c>
      <c r="CS7" s="38">
        <v>58.25</v>
      </c>
      <c r="CT7" s="38">
        <v>61.55</v>
      </c>
      <c r="CU7" s="38">
        <v>57.22</v>
      </c>
      <c r="CV7" s="38">
        <v>54.93</v>
      </c>
      <c r="CW7" s="38">
        <v>57.8</v>
      </c>
      <c r="CX7" s="38">
        <v>100</v>
      </c>
      <c r="CY7" s="38">
        <v>100</v>
      </c>
      <c r="CZ7" s="38">
        <v>100</v>
      </c>
      <c r="DA7" s="38">
        <v>100</v>
      </c>
      <c r="DB7" s="38">
        <v>100</v>
      </c>
      <c r="DC7" s="38">
        <v>77.12</v>
      </c>
      <c r="DD7" s="38">
        <v>68.150000000000006</v>
      </c>
      <c r="DE7" s="38">
        <v>67.489999999999995</v>
      </c>
      <c r="DF7" s="38">
        <v>67.290000000000006</v>
      </c>
      <c r="DG7" s="38">
        <v>65.569999999999993</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k145241</cp:lastModifiedBy>
  <cp:lastPrinted>2020-02-05T04:02:40Z</cp:lastPrinted>
  <dcterms:created xsi:type="dcterms:W3CDTF">2019-12-05T05:29:30Z</dcterms:created>
  <dcterms:modified xsi:type="dcterms:W3CDTF">2020-02-05T04:04:00Z</dcterms:modified>
  <cp:category/>
</cp:coreProperties>
</file>