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morii\Desktop\経営比較分析表（H30決算）\【経営比較分析表】2018_244724_47_1718\提出用\"/>
    </mc:Choice>
  </mc:AlternateContent>
  <xr:revisionPtr revIDLastSave="0" documentId="8_{A23ECE7B-B434-4772-A124-CB1566AE6405}" xr6:coauthVersionLast="36" xr6:coauthVersionMax="36" xr10:uidLastSave="{00000000-0000-0000-0000-000000000000}"/>
  <workbookProtection workbookAlgorithmName="SHA-512" workbookHashValue="A1nw4ue4yBQhF133UCC4Aep8uNmyWqRQKm9DQfNSOXJ82zeRrA3CczpM69QMA8u1F+qJa1pVZq6pY6T2m566MA==" workbookSaltValue="46TZ0e3pQWDWhrDsEaYuc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R6" i="5"/>
  <c r="Q6" i="5"/>
  <c r="P6" i="5"/>
  <c r="P10" i="4" s="1"/>
  <c r="O6" i="5"/>
  <c r="N6" i="5"/>
  <c r="M6" i="5"/>
  <c r="AD8" i="4" s="1"/>
  <c r="L6" i="5"/>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L10" i="4"/>
  <c r="AD10" i="4"/>
  <c r="W10" i="4"/>
  <c r="I10" i="4"/>
  <c r="B10" i="4"/>
  <c r="AL8" i="4"/>
  <c r="W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<sst xmlns="http://schemas.openxmlformats.org/spreadsheetml/2006/main" count="239" uniqueCount="114">
  <si>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</si>
  <si>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</si>
  <si>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</si>
  <si>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</si>
  <si>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</si>
  <si>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</si>
  <si>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</si>
  <si>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</si>
  <si>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</si>
  <si>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</si>
  <si>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</si>
  <si>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</si>
  <si>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</si>
  <si>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</si>
  <si>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</si>
  <si>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</si>
  <si>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</si>
  <si>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</si>
  <si>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</si>
  <si>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</si>
  <si>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</si>
  <si>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</si>
  <si>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</si>
  <si>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</si>
  <si>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</si>
  <si>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</si>
  <si>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</si>
  <si>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</si>
  <si>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</si>
  <si>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</si>
  <si>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</si>
  <si>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</si>
  <si>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</si>
  <si>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</si>
  <si>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</si>
  <si>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</si>
  <si>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</si>
  <si>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</si>
  <si>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</si>
  <si>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</si>
  <si>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</si>
  <si>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</si>
  <si>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</si>
  <si>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</si>
  <si>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</si>
  <si>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</si>
  <si>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</si>
  <si>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</si>
  <si>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</si>
  <si>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</si>
  <si>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</si>
  <si>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</si>
  <si>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</si>
  <si>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</si>
  <si>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</si>
  <si>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</si>
  <si>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</si>
  <si>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</si>
  <si>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</si>
  <si>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</si>
  <si>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</si>
  <si>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</si>
  <si>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</si>
  <si>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</si>
  <si>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</si>
  <si>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</si>
  <si>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</si>
  <si>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</si>
  <si>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</si>
  <si>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</si>
  <si>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</si>
  <si>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</si>
  <si>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</si>
  <si>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</si>
  <si>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</si>
  <si>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</si>
  <si>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</si>
  <si>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</si>
  <si>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</si>
  <si>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</si>
  <si>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</si>
  <si>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</si>
  <si>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</si>
  <si>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</si>
  <si>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</si>
  <si>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</si>
  <si>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</si>
  <si>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</si>
  <si>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</si>
  <si>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</si>
  <si>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</si>
  <si>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</si>
  <si>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</si>
  <si>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</si>
  <si>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</si>
  <si>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</si>
  <si>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</si>
  <si>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</si>
  <si>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</si>
  <si>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</si>
  <si>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</si>
  <si>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</si>
  <si>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</si>
  <si>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</si>
  <si>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</si>
  <si>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</si>
  <si>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</si>
  <si>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</si>
  <si>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</si>
  <si>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</si>
  <si>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</si>
  <si>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水洗化率については、少数ではあるが増加傾向にあるが、類似団体平均値と比較すると低い数値となっているため、浄化槽の加入促進を進めていかなければならない。</t>
    <rPh sb="0" eb="3">
      <t>スイセンカ</t>
    </rPh>
    <rPh sb="3" eb="4">
      <t>リツ</t>
    </rPh>
    <rPh sb="10" eb="12">
      <t>ショウスウ</t>
    </rPh>
    <rPh sb="17" eb="19">
      <t>ゾウカ</t>
    </rPh>
    <rPh sb="19" eb="21">
      <t>ケイコウ</t>
    </rPh>
    <rPh sb="26" eb="28">
      <t>ルイジ</t>
    </rPh>
    <rPh sb="28" eb="30">
      <t>ダンタイ</t>
    </rPh>
    <rPh sb="30" eb="33">
      <t>ヘイキンチ</t>
    </rPh>
    <rPh sb="34" eb="36">
      <t>ヒカク</t>
    </rPh>
    <rPh sb="39" eb="40">
      <t>ヒク</t>
    </rPh>
    <rPh sb="41" eb="43">
      <t>スウチ</t>
    </rPh>
    <rPh sb="52" eb="55">
      <t>ジョウカソウ</t>
    </rPh>
    <rPh sb="56" eb="58">
      <t>カニュウ</t>
    </rPh>
    <rPh sb="58" eb="60">
      <t>ソクシン</t>
    </rPh>
    <rPh sb="61" eb="62">
      <t>スス</t>
    </rPh>
    <phoneticPr fontId="4"/>
  </si>
  <si>
    <t>現時点では、特に問題はないが今後は既設の浄化槽の老朽化に伴う修繕等が発生することが予測される。</t>
    <rPh sb="0" eb="3">
      <t>ゲンジテン</t>
    </rPh>
    <rPh sb="6" eb="7">
      <t>トク</t>
    </rPh>
    <rPh sb="8" eb="10">
      <t>モンダイ</t>
    </rPh>
    <rPh sb="14" eb="16">
      <t>コンゴ</t>
    </rPh>
    <rPh sb="17" eb="19">
      <t>キセツ</t>
    </rPh>
    <rPh sb="20" eb="23">
      <t>ジョウカソウ</t>
    </rPh>
    <rPh sb="24" eb="27">
      <t>ロウキュウカ</t>
    </rPh>
    <rPh sb="28" eb="29">
      <t>トモナ</t>
    </rPh>
    <rPh sb="30" eb="32">
      <t>シュウゼン</t>
    </rPh>
    <rPh sb="32" eb="33">
      <t>トウ</t>
    </rPh>
    <rPh sb="34" eb="36">
      <t>ハッセイ</t>
    </rPh>
    <rPh sb="41" eb="43">
      <t>ヨソク</t>
    </rPh>
    <phoneticPr fontId="4"/>
  </si>
  <si>
    <t>今後も市町整備型浄化槽の設置を進めていく中で、三重県下トップの高齢化率と人口減少に伴い有収率も減少することが予測されるため、新たな浄化槽の設置が困難となり経費回収率の減少が予測される。</t>
    <rPh sb="0" eb="2">
      <t>コンゴ</t>
    </rPh>
    <rPh sb="3" eb="4">
      <t>シ</t>
    </rPh>
    <rPh sb="4" eb="5">
      <t>マチ</t>
    </rPh>
    <rPh sb="5" eb="7">
      <t>セイビ</t>
    </rPh>
    <rPh sb="7" eb="8">
      <t>カタ</t>
    </rPh>
    <rPh sb="8" eb="11">
      <t>ジョウカソウ</t>
    </rPh>
    <rPh sb="12" eb="14">
      <t>セッチ</t>
    </rPh>
    <rPh sb="15" eb="16">
      <t>スス</t>
    </rPh>
    <rPh sb="20" eb="21">
      <t>ナカ</t>
    </rPh>
    <rPh sb="23" eb="25">
      <t>ミエ</t>
    </rPh>
    <rPh sb="25" eb="27">
      <t>ケンカ</t>
    </rPh>
    <rPh sb="31" eb="34">
      <t>コウレイカ</t>
    </rPh>
    <rPh sb="34" eb="35">
      <t>リツ</t>
    </rPh>
    <rPh sb="36" eb="38">
      <t>ジンコウ</t>
    </rPh>
    <rPh sb="38" eb="40">
      <t>ゲンショウ</t>
    </rPh>
    <rPh sb="41" eb="42">
      <t>トモナ</t>
    </rPh>
    <rPh sb="43" eb="46">
      <t>ユウシュウリツ</t>
    </rPh>
    <rPh sb="47" eb="49">
      <t>ゲンショウ</t>
    </rPh>
    <rPh sb="54" eb="56">
      <t>ヨソク</t>
    </rPh>
    <rPh sb="62" eb="63">
      <t>アラ</t>
    </rPh>
    <rPh sb="65" eb="68">
      <t>ジョウカソウ</t>
    </rPh>
    <rPh sb="69" eb="71">
      <t>セッチ</t>
    </rPh>
    <rPh sb="72" eb="74">
      <t>コンナン</t>
    </rPh>
    <rPh sb="77" eb="79">
      <t>ケイヒ</t>
    </rPh>
    <rPh sb="79" eb="81">
      <t>カイシュウ</t>
    </rPh>
    <rPh sb="81" eb="82">
      <t>リツ</t>
    </rPh>
    <rPh sb="83" eb="85">
      <t>ゲンショウ</t>
    </rPh>
    <rPh sb="86" eb="88">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</si>
</sst>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B-4689-897E-59B122E53F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39B-4689-897E-59B122E53F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49.89</c:v>
                </c:pt>
                <c:pt idx="1">
                  <c:v>50.11</c:v>
                </c:pt>
                <c:pt idx="2">
                  <c:v>50.1</c:v>
                </c:pt>
                <c:pt idx="3">
                  <c:v>49.9</c:v>
                </c:pt>
                <c:pt idx="4">
                  <c:v>49.9</c:v>
                </c:pt>
              </c:numCache>
            </c:numRef>
          </c:val>
          <c:extLst>
            <c:ext xmlns:c16="http://schemas.microsoft.com/office/drawing/2014/chart" uri="{C3380CC4-5D6E-409C-BE32-E72D297353CC}">
              <c16:uniqueId val="{00000000-0E68-4798-ABC3-ACDEA91DCF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0E68-4798-ABC3-ACDEA91DCF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38.29</c:v>
                </c:pt>
                <c:pt idx="1">
                  <c:v>40.14</c:v>
                </c:pt>
                <c:pt idx="2">
                  <c:v>42.39</c:v>
                </c:pt>
                <c:pt idx="3">
                  <c:v>44.84</c:v>
                </c:pt>
                <c:pt idx="4">
                  <c:v>46.02</c:v>
                </c:pt>
              </c:numCache>
            </c:numRef>
          </c:val>
          <c:extLst>
            <c:ext xmlns:c16="http://schemas.microsoft.com/office/drawing/2014/chart" uri="{C3380CC4-5D6E-409C-BE32-E72D297353CC}">
              <c16:uniqueId val="{00000000-74A0-421E-9B10-DEF68B5BE8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74A0-421E-9B10-DEF68B5BE8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80.02</c:v>
                </c:pt>
                <c:pt idx="1">
                  <c:v>82.89</c:v>
                </c:pt>
                <c:pt idx="2">
                  <c:v>75</c:v>
                </c:pt>
                <c:pt idx="3">
                  <c:v>78.760000000000005</c:v>
                </c:pt>
                <c:pt idx="4">
                  <c:v>73.77</c:v>
                </c:pt>
              </c:numCache>
            </c:numRef>
          </c:val>
          <c:extLst>
            <c:ext xmlns:c16="http://schemas.microsoft.com/office/drawing/2014/chart" uri="{C3380CC4-5D6E-409C-BE32-E72D297353CC}">
              <c16:uniqueId val="{00000000-C7FC-42A9-B7FF-879964D509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FC-42A9-B7FF-879964D509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1-4CBF-A2D2-8AA71D433B7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1-4CBF-A2D2-8AA71D433B7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8-49F5-A1E6-D1EC05E304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8-49F5-A1E6-D1EC05E304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A5-42B6-BB23-6B65EE1048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A5-42B6-BB23-6B65EE1048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83-4682-B520-2B1FAA150B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83-4682-B520-2B1FAA150B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581.59</c:v>
                </c:pt>
                <c:pt idx="1">
                  <c:v>575.21</c:v>
                </c:pt>
                <c:pt idx="2">
                  <c:v>581.48</c:v>
                </c:pt>
                <c:pt idx="3">
                  <c:v>570.04999999999995</c:v>
                </c:pt>
                <c:pt idx="4">
                  <c:v>596.44000000000005</c:v>
                </c:pt>
              </c:numCache>
            </c:numRef>
          </c:val>
          <c:extLst>
            <c:ext xmlns:c16="http://schemas.microsoft.com/office/drawing/2014/chart" uri="{C3380CC4-5D6E-409C-BE32-E72D297353CC}">
              <c16:uniqueId val="{00000000-0839-4472-A8D3-818EC69317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0839-4472-A8D3-818EC69317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60.1</c:v>
                </c:pt>
                <c:pt idx="1">
                  <c:v>58.57</c:v>
                </c:pt>
                <c:pt idx="2">
                  <c:v>50.62</c:v>
                </c:pt>
                <c:pt idx="3">
                  <c:v>53.99</c:v>
                </c:pt>
                <c:pt idx="4">
                  <c:v>49</c:v>
                </c:pt>
              </c:numCache>
            </c:numRef>
          </c:val>
          <c:extLst>
            <c:ext xmlns:c16="http://schemas.microsoft.com/office/drawing/2014/chart" uri="{C3380CC4-5D6E-409C-BE32-E72D297353CC}">
              <c16:uniqueId val="{00000000-7274-43F1-956E-3AF6AE3EDF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7274-43F1-956E-3AF6AE3EDF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233.38</c:v>
                </c:pt>
                <c:pt idx="1">
                  <c:v>240.22</c:v>
                </c:pt>
                <c:pt idx="2">
                  <c:v>276.89</c:v>
                </c:pt>
                <c:pt idx="3">
                  <c:v>262.02</c:v>
                </c:pt>
                <c:pt idx="4">
                  <c:v>280.02999999999997</c:v>
                </c:pt>
              </c:numCache>
            </c:numRef>
          </c:val>
          <c:extLst>
            <c:ext xmlns:c16="http://schemas.microsoft.com/office/drawing/2014/chart" uri="{C3380CC4-5D6E-409C-BE32-E72D297353CC}">
              <c16:uniqueId val="{00000000-BD9E-4126-A43C-DB13B27EED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BD9E-4126-A43C-DB13B27EED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南伊勢町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12811</v>
      </c>
      <c r="AM8" s="68"/>
      <c r="AN8" s="68"/>
      <c r="AO8" s="68"/>
      <c r="AP8" s="68"/>
      <c r="AQ8" s="68"/>
      <c r="AR8" s="68"/>
      <c r="AS8" s="68"/>
      <c r="AT8" s="67">
        <f>データ!T6</f>
        <v>241.89</v>
      </c>
      <c r="AU8" s="67"/>
      <c r="AV8" s="67"/>
      <c r="AW8" s="67"/>
      <c r="AX8" s="67"/>
      <c r="AY8" s="67"/>
      <c r="AZ8" s="67"/>
      <c r="BA8" s="67"/>
      <c r="BB8" s="67">
        <f>データ!U6</f>
        <v>52.96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20.47</v>
      </c>
      <c r="Q10" s="67"/>
      <c r="R10" s="67"/>
      <c r="S10" s="67"/>
      <c r="T10" s="67"/>
      <c r="U10" s="67"/>
      <c r="V10" s="67"/>
      <c r="W10" s="67">
        <f>データ!Q6</f>
        <v>100</v>
      </c>
      <c r="X10" s="67"/>
      <c r="Y10" s="67"/>
      <c r="Z10" s="67"/>
      <c r="AA10" s="67"/>
      <c r="AB10" s="67"/>
      <c r="AC10" s="67"/>
      <c r="AD10" s="68">
        <f>データ!R6</f>
        <v>3348</v>
      </c>
      <c r="AE10" s="68"/>
      <c r="AF10" s="68"/>
      <c r="AG10" s="68"/>
      <c r="AH10" s="68"/>
      <c r="AI10" s="68"/>
      <c r="AJ10" s="68"/>
      <c r="AK10" s="2"/>
      <c r="AL10" s="68">
        <f>データ!V6</f>
        <v>2590</v>
      </c>
      <c r="AM10" s="68"/>
      <c r="AN10" s="68"/>
      <c r="AO10" s="68"/>
      <c r="AP10" s="68"/>
      <c r="AQ10" s="68"/>
      <c r="AR10" s="68"/>
      <c r="AS10" s="68"/>
      <c r="AT10" s="67">
        <f>データ!W6</f>
        <v>46.26</v>
      </c>
      <c r="AU10" s="67"/>
      <c r="AV10" s="67"/>
      <c r="AW10" s="67"/>
      <c r="AX10" s="67"/>
      <c r="AY10" s="67"/>
      <c r="AZ10" s="67"/>
      <c r="BA10" s="67"/>
      <c r="BB10" s="67">
        <f>データ!X6</f>
        <v>55.99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8e+KPCLbFuZQUyg1OmKQwNJ7HgH7CZXiqrYPYTzXyyEKi1gi4P/YlgW/lODvoj5YWeWQOhfupyBVkRPqSZPJTg==" saltValue="QAuaIbCjDoMOWOOzC6Zm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244724</v>
      </c>
      <c r="D6" s="33">
        <f t="shared" si="3"/>
        <v>47</v>
      </c>
      <c r="E6" s="33">
        <f t="shared" si="3"/>
        <v>18</v>
      </c>
      <c r="F6" s="33">
        <f t="shared" si="3"/>
        <v>0</v>
      </c>
      <c r="G6" s="33">
        <f t="shared" si="3"/>
        <v>0</v>
      </c>
      <c r="H6" s="33" t="str">
        <f t="shared" si="3"/>
        <v>三重県　南伊勢町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20.47</v>
      </c>
      <c r="Q6" s="34">
        <f t="shared" si="3"/>
        <v>100</v>
      </c>
      <c r="R6" s="34">
        <f t="shared" si="3"/>
        <v>3348</v>
      </c>
      <c r="S6" s="34">
        <f t="shared" si="3"/>
        <v>12811</v>
      </c>
      <c r="T6" s="34">
        <f t="shared" si="3"/>
        <v>241.89</v>
      </c>
      <c r="U6" s="34">
        <f t="shared" si="3"/>
        <v>52.96</v>
      </c>
      <c r="V6" s="34">
        <f t="shared" si="3"/>
        <v>2590</v>
      </c>
      <c r="W6" s="34">
        <f t="shared" si="3"/>
        <v>46.26</v>
      </c>
      <c r="X6" s="34">
        <f t="shared" si="3"/>
        <v>55.99</v>
      </c>
      <c r="Y6" s="35">
        <f>IF(Y7="",NA(),Y7)</f>
        <v>80.02</v>
      </c>
      <c r="Z6" s="35">
        <f t="shared" ref="Z6:AH6" si="4">IF(Z7="",NA(),Z7)</f>
        <v>82.89</v>
      </c>
      <c r="AA6" s="35">
        <f t="shared" si="4"/>
        <v>75</v>
      </c>
      <c r="AB6" s="35">
        <f t="shared" si="4"/>
        <v>78.760000000000005</v>
      </c>
      <c r="AC6" s="35">
        <f t="shared" si="4"/>
        <v>73.77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581.59</v>
      </c>
      <c r="BG6" s="35">
        <f t="shared" ref="BG6:BO6" si="7">IF(BG7="",NA(),BG7)</f>
        <v>575.21</v>
      </c>
      <c r="BH6" s="35">
        <f t="shared" si="7"/>
        <v>581.48</v>
      </c>
      <c r="BI6" s="35">
        <f t="shared" si="7"/>
        <v>570.04999999999995</v>
      </c>
      <c r="BJ6" s="35">
        <f t="shared" si="7"/>
        <v>596.44000000000005</v>
      </c>
      <c r="BK6" s="35">
        <f t="shared" si="7"/>
        <v>416.91</v>
      </c>
      <c r="BL6" s="35">
        <f t="shared" si="7"/>
        <v>392.19</v>
      </c>
      <c r="BM6" s="35">
        <f t="shared" si="7"/>
        <v>248.44</v>
      </c>
      <c r="BN6" s="35">
        <f t="shared" si="7"/>
        <v>244.85</v>
      </c>
      <c r="BO6" s="35">
        <f t="shared" si="7"/>
        <v>296.89</v>
      </c>
      <c r="BP6" s="34" t="str">
        <f>IF(BP7="","",IF(BP7="-","【-】","【"&amp;SUBSTITUTE(TEXT(BP7,"#,##0.00"),"-","△")&amp;"】"))</f>
        <v>【325.02】</v>
      </c>
      <c r="BQ6" s="35">
        <f>IF(BQ7="",NA(),BQ7)</f>
        <v>60.1</v>
      </c>
      <c r="BR6" s="35">
        <f t="shared" ref="BR6:BZ6" si="8">IF(BR7="",NA(),BR7)</f>
        <v>58.57</v>
      </c>
      <c r="BS6" s="35">
        <f t="shared" si="8"/>
        <v>50.62</v>
      </c>
      <c r="BT6" s="35">
        <f t="shared" si="8"/>
        <v>53.99</v>
      </c>
      <c r="BU6" s="35">
        <f t="shared" si="8"/>
        <v>49</v>
      </c>
      <c r="BV6" s="35">
        <f t="shared" si="8"/>
        <v>57.93</v>
      </c>
      <c r="BW6" s="35">
        <f t="shared" si="8"/>
        <v>57.03</v>
      </c>
      <c r="BX6" s="35">
        <f t="shared" si="8"/>
        <v>66.73</v>
      </c>
      <c r="BY6" s="35">
        <f t="shared" si="8"/>
        <v>64.78</v>
      </c>
      <c r="BZ6" s="35">
        <f t="shared" si="8"/>
        <v>63.06</v>
      </c>
      <c r="CA6" s="34" t="str">
        <f>IF(CA7="","",IF(CA7="-","【-】","【"&amp;SUBSTITUTE(TEXT(CA7,"#,##0.00"),"-","△")&amp;"】"))</f>
        <v>【60.61】</v>
      </c>
      <c r="CB6" s="35">
        <f>IF(CB7="",NA(),CB7)</f>
        <v>233.38</v>
      </c>
      <c r="CC6" s="35">
        <f t="shared" ref="CC6:CK6" si="9">IF(CC7="",NA(),CC7)</f>
        <v>240.22</v>
      </c>
      <c r="CD6" s="35">
        <f t="shared" si="9"/>
        <v>276.89</v>
      </c>
      <c r="CE6" s="35">
        <f t="shared" si="9"/>
        <v>262.02</v>
      </c>
      <c r="CF6" s="35">
        <f t="shared" si="9"/>
        <v>280.02999999999997</v>
      </c>
      <c r="CG6" s="35">
        <f t="shared" si="9"/>
        <v>276.93</v>
      </c>
      <c r="CH6" s="35">
        <f t="shared" si="9"/>
        <v>283.73</v>
      </c>
      <c r="CI6" s="35">
        <f t="shared" si="9"/>
        <v>241.29</v>
      </c>
      <c r="CJ6" s="35">
        <f t="shared" si="9"/>
        <v>250.21</v>
      </c>
      <c r="CK6" s="35">
        <f t="shared" si="9"/>
        <v>264.77</v>
      </c>
      <c r="CL6" s="34" t="str">
        <f>IF(CL7="","",IF(CL7="-","【-】","【"&amp;SUBSTITUTE(TEXT(CL7,"#,##0.00"),"-","△")&amp;"】"))</f>
        <v>【270.94】</v>
      </c>
      <c r="CM6" s="35">
        <f>IF(CM7="",NA(),CM7)</f>
        <v>49.89</v>
      </c>
      <c r="CN6" s="35">
        <f t="shared" ref="CN6:CV6" si="10">IF(CN7="",NA(),CN7)</f>
        <v>50.11</v>
      </c>
      <c r="CO6" s="35">
        <f t="shared" si="10"/>
        <v>50.1</v>
      </c>
      <c r="CP6" s="35">
        <f t="shared" si="10"/>
        <v>49.9</v>
      </c>
      <c r="CQ6" s="35">
        <f t="shared" si="10"/>
        <v>49.9</v>
      </c>
      <c r="CR6" s="35">
        <f t="shared" si="10"/>
        <v>59.08</v>
      </c>
      <c r="CS6" s="35">
        <f t="shared" si="10"/>
        <v>58.25</v>
      </c>
      <c r="CT6" s="35">
        <f t="shared" si="10"/>
        <v>61.94</v>
      </c>
      <c r="CU6" s="35">
        <f t="shared" si="10"/>
        <v>61.79</v>
      </c>
      <c r="CV6" s="35">
        <f t="shared" si="10"/>
        <v>59.94</v>
      </c>
      <c r="CW6" s="34" t="str">
        <f>IF(CW7="","",IF(CW7="-","【-】","【"&amp;SUBSTITUTE(TEXT(CW7,"#,##0.00"),"-","△")&amp;"】"))</f>
        <v>【57.80】</v>
      </c>
      <c r="CX6" s="35">
        <f>IF(CX7="",NA(),CX7)</f>
        <v>38.29</v>
      </c>
      <c r="CY6" s="35">
        <f t="shared" ref="CY6:DG6" si="11">IF(CY7="",NA(),CY7)</f>
        <v>40.14</v>
      </c>
      <c r="CZ6" s="35">
        <f t="shared" si="11"/>
        <v>42.39</v>
      </c>
      <c r="DA6" s="35">
        <f t="shared" si="11"/>
        <v>44.84</v>
      </c>
      <c r="DB6" s="35">
        <f t="shared" si="11"/>
        <v>46.02</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244724</v>
      </c>
      <c r="D7" s="37">
        <v>47</v>
      </c>
      <c r="E7" s="37">
        <v>18</v>
      </c>
      <c r="F7" s="37">
        <v>0</v>
      </c>
      <c r="G7" s="37">
        <v>0</v>
      </c>
      <c r="H7" s="37" t="s">
        <v>98</v>
      </c>
      <c r="I7" s="37" t="s">
        <v>99</v>
      </c>
      <c r="J7" s="37" t="s">
        <v>100</v>
      </c>
      <c r="K7" s="37" t="s">
        <v>101</v>
      </c>
      <c r="L7" s="37" t="s">
        <v>102</v>
      </c>
      <c r="M7" s="37" t="s">
        <v>103</v>
      </c>
      <c r="N7" s="38" t="s">
        <v>104</v>
      </c>
      <c r="O7" s="38" t="s">
        <v>105</v>
      </c>
      <c r="P7" s="38">
        <v>20.47</v>
      </c>
      <c r="Q7" s="38">
        <v>100</v>
      </c>
      <c r="R7" s="38">
        <v>3348</v>
      </c>
      <c r="S7" s="38">
        <v>12811</v>
      </c>
      <c r="T7" s="38">
        <v>241.89</v>
      </c>
      <c r="U7" s="38">
        <v>52.96</v>
      </c>
      <c r="V7" s="38">
        <v>2590</v>
      </c>
      <c r="W7" s="38">
        <v>46.26</v>
      </c>
      <c r="X7" s="38">
        <v>55.99</v>
      </c>
      <c r="Y7" s="38">
        <v>80.02</v>
      </c>
      <c r="Z7" s="38">
        <v>82.89</v>
      </c>
      <c r="AA7" s="38">
        <v>75</v>
      </c>
      <c r="AB7" s="38">
        <v>78.760000000000005</v>
      </c>
      <c r="AC7" s="38">
        <v>73.77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581.59</v>
      </c>
      <c r="BG7" s="38">
        <v>575.21</v>
      </c>
      <c r="BH7" s="38">
        <v>581.48</v>
      </c>
      <c r="BI7" s="38">
        <v>570.04999999999995</v>
      </c>
      <c r="BJ7" s="38">
        <v>596.44000000000005</v>
      </c>
      <c r="BK7" s="38">
        <v>416.91</v>
      </c>
      <c r="BL7" s="38">
        <v>392.19</v>
      </c>
      <c r="BM7" s="38">
        <v>248.44</v>
      </c>
      <c r="BN7" s="38">
        <v>244.85</v>
      </c>
      <c r="BO7" s="38">
        <v>296.89</v>
      </c>
      <c r="BP7" s="38">
        <v>325.02</v>
      </c>
      <c r="BQ7" s="38">
        <v>60.1</v>
      </c>
      <c r="BR7" s="38">
        <v>58.57</v>
      </c>
      <c r="BS7" s="38">
        <v>50.62</v>
      </c>
      <c r="BT7" s="38">
        <v>53.99</v>
      </c>
      <c r="BU7" s="38">
        <v>49</v>
      </c>
      <c r="BV7" s="38">
        <v>57.93</v>
      </c>
      <c r="BW7" s="38">
        <v>57.03</v>
      </c>
      <c r="BX7" s="38">
        <v>66.73</v>
      </c>
      <c r="BY7" s="38">
        <v>64.78</v>
      </c>
      <c r="BZ7" s="38">
        <v>63.06</v>
      </c>
      <c r="CA7" s="38">
        <v>60.61</v>
      </c>
      <c r="CB7" s="38">
        <v>233.38</v>
      </c>
      <c r="CC7" s="38">
        <v>240.22</v>
      </c>
      <c r="CD7" s="38">
        <v>276.89</v>
      </c>
      <c r="CE7" s="38">
        <v>262.02</v>
      </c>
      <c r="CF7" s="38">
        <v>280.02999999999997</v>
      </c>
      <c r="CG7" s="38">
        <v>276.93</v>
      </c>
      <c r="CH7" s="38">
        <v>283.73</v>
      </c>
      <c r="CI7" s="38">
        <v>241.29</v>
      </c>
      <c r="CJ7" s="38">
        <v>250.21</v>
      </c>
      <c r="CK7" s="38">
        <v>264.77</v>
      </c>
      <c r="CL7" s="38">
        <v>270.94</v>
      </c>
      <c r="CM7" s="38">
        <v>49.89</v>
      </c>
      <c r="CN7" s="38">
        <v>50.11</v>
      </c>
      <c r="CO7" s="38">
        <v>50.1</v>
      </c>
      <c r="CP7" s="38">
        <v>49.9</v>
      </c>
      <c r="CQ7" s="38">
        <v>49.9</v>
      </c>
      <c r="CR7" s="38">
        <v>59.08</v>
      </c>
      <c r="CS7" s="38">
        <v>58.25</v>
      </c>
      <c r="CT7" s="38">
        <v>61.94</v>
      </c>
      <c r="CU7" s="38">
        <v>61.79</v>
      </c>
      <c r="CV7" s="38">
        <v>59.94</v>
      </c>
      <c r="CW7" s="38">
        <v>57.8</v>
      </c>
      <c r="CX7" s="38">
        <v>38.29</v>
      </c>
      <c r="CY7" s="38">
        <v>40.14</v>
      </c>
      <c r="CZ7" s="38">
        <v>42.39</v>
      </c>
      <c r="DA7" s="38">
        <v>44.84</v>
      </c>
      <c r="DB7" s="38">
        <v>46.02</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森井　孝</cp:lastModifiedBy>
  <dcterms:created xsi:type="dcterms:W3CDTF">2019-12-05T05:29:29Z</dcterms:created>
  <dcterms:modified xsi:type="dcterms:W3CDTF">2020-01-15T06:25:30Z</dcterms:modified>
  <cp:category/>
</cp:coreProperties>
</file>