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t-morii\Desktop\【経営比較分析表】2018_244724_47_1718\提出用\"/>
    </mc:Choice>
  </mc:AlternateContent>
  <xr:revisionPtr revIDLastSave="0" documentId="8_{006CBDBE-24F6-4E44-A2C1-0B5ADDF228ED}" xr6:coauthVersionLast="36" xr6:coauthVersionMax="36" xr10:uidLastSave="{00000000-0000-0000-0000-000000000000}"/>
  <workbookProtection workbookAlgorithmName="SHA-512" workbookHashValue="bBXmMCGppke93mU/NQg0zrodUF1c7tWdbi1VF2Xmkyt/QHgSBvoDwFmElsAKgT5xhDfoyUidhBqYsbrthbiEnA==" workbookSaltValue="wRIqHJqyB9Gtx1iu5jr4BA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<sst xmlns="http://schemas.openxmlformats.org/spreadsheetml/2006/main" count="228" uniqueCount="114">
  <si>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</si>
  <si>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</si>
  <si>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</si>
  <si>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</si>
  <si>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</si>
  <si>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</si>
  <si>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</si>
  <si>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</si>
  <si>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</si>
  <si>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</si>
  <si>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</si>
  <si>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</si>
  <si>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</si>
  <si>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</si>
  <si>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</si>
  <si>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</si>
  <si>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</si>
  <si>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</si>
  <si>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</si>
  <si>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</si>
  <si>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</si>
  <si>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</si>
  <si>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</si>
  <si>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</si>
  <si>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</si>
  <si>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</si>
  <si>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</si>
  <si>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</si>
  <si>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</si>
  <si>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</si>
  <si>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</si>
  <si>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</si>
  <si>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</si>
  <si>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</si>
  <si>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</si>
  <si>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</si>
  <si>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</si>
  <si>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</si>
  <si>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</si>
  <si>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</si>
  <si>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</si>
  <si>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</si>
  <si>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</si>
  <si>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</si>
  <si>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</si>
  <si>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</si>
  <si>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</si>
  <si>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</si>
  <si>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</si>
  <si>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</si>
  <si>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</si>
  <si>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</si>
  <si>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</si>
  <si>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</si>
  <si>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</si>
  <si>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</si>
  <si>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</si>
  <si>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</si>
  <si>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</si>
  <si>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</si>
  <si>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</si>
  <si>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</si>
  <si>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</si>
  <si>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</si>
  <si>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</si>
  <si>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</si>
  <si>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</si>
  <si>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</si>
  <si>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</si>
  <si>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</si>
  <si>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</si>
  <si>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</si>
  <si>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</si>
  <si>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</si>
  <si>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</si>
  <si>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</si>
  <si>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</si>
  <si>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</si>
  <si>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</si>
  <si>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</si>
  <si>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</si>
  <si>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</si>
  <si>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</si>
  <si>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</si>
  <si>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</si>
  <si>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</si>
  <si>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</si>
  <si>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</si>
  <si>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</si>
  <si>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</si>
  <si>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</si>
  <si>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</si>
  <si>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</si>
  <si>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</si>
  <si>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</si>
  <si>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</si>
  <si>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</si>
  <si>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</si>
  <si>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</si>
  <si>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</si>
  <si>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</si>
  <si>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</si>
  <si>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</si>
  <si>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</si>
  <si>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</si>
  <si>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</si>
  <si>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</si>
  <si>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</si>
  <si>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</si>
  <si>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</si>
  <si>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</si>
  <si>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経費回収率や水洗化率は、類似団体平均値に比べ上回っている。施設利用率はH26からH28は緩やかな減少傾向であったがH28からH30にかけては増加している。</t>
    <rPh sb="0" eb="2">
      <t>ケイヒ</t>
    </rPh>
    <rPh sb="2" eb="5">
      <t>カイシュウリツ</t>
    </rPh>
    <rPh sb="6" eb="9">
      <t>スイセンカ</t>
    </rPh>
    <rPh sb="9" eb="10">
      <t>リツ</t>
    </rPh>
    <rPh sb="12" eb="14">
      <t>ルイジ</t>
    </rPh>
    <rPh sb="14" eb="16">
      <t>ダンタイ</t>
    </rPh>
    <rPh sb="16" eb="19">
      <t>ヘイキンチ</t>
    </rPh>
    <rPh sb="20" eb="21">
      <t>クラ</t>
    </rPh>
    <rPh sb="22" eb="24">
      <t>ウワマワ</t>
    </rPh>
    <rPh sb="29" eb="31">
      <t>シセツ</t>
    </rPh>
    <rPh sb="31" eb="34">
      <t>リヨウリツ</t>
    </rPh>
    <rPh sb="44" eb="45">
      <t>ユル</t>
    </rPh>
    <rPh sb="48" eb="50">
      <t>ゲンショウ</t>
    </rPh>
    <rPh sb="50" eb="52">
      <t>ケイコウ</t>
    </rPh>
    <rPh sb="70" eb="72">
      <t>ゾウカ</t>
    </rPh>
    <phoneticPr fontId="4"/>
  </si>
  <si>
    <t>現時点では、管渠の更新等は必要ないため、適切な維持管理を行うことで、修繕等の経費を抑えていく。</t>
    <rPh sb="0" eb="3">
      <t>ゲンジテン</t>
    </rPh>
    <rPh sb="6" eb="8">
      <t>カンキョ</t>
    </rPh>
    <rPh sb="9" eb="11">
      <t>コウシン</t>
    </rPh>
    <rPh sb="11" eb="12">
      <t>トウ</t>
    </rPh>
    <rPh sb="13" eb="15">
      <t>ヒツヨウ</t>
    </rPh>
    <rPh sb="20" eb="22">
      <t>テキセツ</t>
    </rPh>
    <rPh sb="23" eb="25">
      <t>イジ</t>
    </rPh>
    <rPh sb="25" eb="27">
      <t>カンリ</t>
    </rPh>
    <rPh sb="28" eb="29">
      <t>オコナ</t>
    </rPh>
    <rPh sb="34" eb="36">
      <t>シュウゼン</t>
    </rPh>
    <rPh sb="36" eb="37">
      <t>トウ</t>
    </rPh>
    <rPh sb="38" eb="40">
      <t>ケイヒ</t>
    </rPh>
    <rPh sb="41" eb="42">
      <t>オサ</t>
    </rPh>
    <phoneticPr fontId="4"/>
  </si>
  <si>
    <t>今後も人口減少が続くと予測されるため、経費回収率及び、施設利用率の減少が考えられることから、加入促進等により有収率を向上させ、維持管理費用を軽減させる必要がある。</t>
    <rPh sb="0" eb="2">
      <t>コンゴ</t>
    </rPh>
    <rPh sb="3" eb="5">
      <t>ジンコウ</t>
    </rPh>
    <rPh sb="5" eb="7">
      <t>ゲンショウ</t>
    </rPh>
    <rPh sb="8" eb="9">
      <t>ツヅ</t>
    </rPh>
    <rPh sb="11" eb="13">
      <t>ヨソク</t>
    </rPh>
    <rPh sb="19" eb="21">
      <t>ケイヒ</t>
    </rPh>
    <rPh sb="21" eb="23">
      <t>カイシュウ</t>
    </rPh>
    <rPh sb="23" eb="24">
      <t>リツ</t>
    </rPh>
    <rPh sb="24" eb="25">
      <t>オヨ</t>
    </rPh>
    <rPh sb="27" eb="29">
      <t>シセツ</t>
    </rPh>
    <rPh sb="29" eb="32">
      <t>リヨウリツ</t>
    </rPh>
    <rPh sb="33" eb="35">
      <t>ゲンショウ</t>
    </rPh>
    <rPh sb="36" eb="37">
      <t>カンガ</t>
    </rPh>
    <rPh sb="46" eb="48">
      <t>カニュウ</t>
    </rPh>
    <rPh sb="48" eb="50">
      <t>ソクシン</t>
    </rPh>
    <rPh sb="50" eb="51">
      <t>トウ</t>
    </rPh>
    <rPh sb="54" eb="57">
      <t>ユウシュウリツ</t>
    </rPh>
    <rPh sb="58" eb="60">
      <t>コウジョウ</t>
    </rPh>
    <rPh sb="63" eb="65">
      <t>イジ</t>
    </rPh>
    <rPh sb="65" eb="67">
      <t>カンリ</t>
    </rPh>
    <rPh sb="67" eb="69">
      <t>ヒヨウ</t>
    </rPh>
    <rPh sb="70" eb="72">
      <t>ケイゲン</t>
    </rPh>
    <rPh sb="75" eb="7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</si>
</sst>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E-45CC-8A6B-67424E06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E-45CC-8A6B-67424E06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38.630000000000003</c:v>
                </c:pt>
                <c:pt idx="1">
                  <c:v>39.1</c:v>
                </c:pt>
                <c:pt idx="2">
                  <c:v>39.1</c:v>
                </c:pt>
                <c:pt idx="3">
                  <c:v>40.049999999999997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2-40E1-B029-24BE47A0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2-40E1-B029-24BE47A0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91.3</c:v>
                </c:pt>
                <c:pt idx="1">
                  <c:v>93.17</c:v>
                </c:pt>
                <c:pt idx="2">
                  <c:v>95.57</c:v>
                </c:pt>
                <c:pt idx="3">
                  <c:v>97.25</c:v>
                </c:pt>
                <c:pt idx="4">
                  <c:v>95.34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5-42F5-BA39-95BE26EA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5-42F5-BA39-95BE26EA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91.21</c:v>
                </c:pt>
                <c:pt idx="1">
                  <c:v>91.55</c:v>
                </c:pt>
                <c:pt idx="2">
                  <c:v>88.77</c:v>
                </c:pt>
                <c:pt idx="3">
                  <c:v>81.92</c:v>
                </c:pt>
                <c:pt idx="4">
                  <c:v>83.13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8-4A54-85AA-16C55609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8-4A54-85AA-16C55609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A-4A9D-9F5E-25E58E3C6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A-4A9D-9F5E-25E58E3C6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C-407E-951A-A31BF4F1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C-407E-951A-A31BF4F1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267-9593-FCF625DE5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E-4267-9593-FCF625DE5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C-4C05-AF3F-35756900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C-4C05-AF3F-35756900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12.95</c:v>
                </c:pt>
                <c:pt idx="1">
                  <c:v>17.100000000000001</c:v>
                </c:pt>
                <c:pt idx="2">
                  <c:v>15.59</c:v>
                </c:pt>
                <c:pt idx="3">
                  <c:v>14.43</c:v>
                </c:pt>
                <c:pt idx="4">
                  <c:v>12.68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1-43FA-BF1A-52CBEA17B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1-43FA-BF1A-52CBEA17B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61.76</c:v>
                </c:pt>
                <c:pt idx="1">
                  <c:v>81.02</c:v>
                </c:pt>
                <c:pt idx="2">
                  <c:v>75.67</c:v>
                </c:pt>
                <c:pt idx="3">
                  <c:v>63.69</c:v>
                </c:pt>
                <c:pt idx="4">
                  <c:v>66.11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B-4E7B-9328-608857E8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B-4E7B-9328-608857E8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302.92</c:v>
                </c:pt>
                <c:pt idx="1">
                  <c:v>229.07</c:v>
                </c:pt>
                <c:pt idx="2">
                  <c:v>246.98</c:v>
                </c:pt>
                <c:pt idx="3">
                  <c:v>291.73</c:v>
                </c:pt>
                <c:pt idx="4">
                  <c:v>283.61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2-4CE9-B364-BE8800C4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2-4CE9-B364-BE8800C4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F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三重県　南伊勢町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12811</v>
      </c>
      <c r="AM8" s="68"/>
      <c r="AN8" s="68"/>
      <c r="AO8" s="68"/>
      <c r="AP8" s="68"/>
      <c r="AQ8" s="68"/>
      <c r="AR8" s="68"/>
      <c r="AS8" s="68"/>
      <c r="AT8" s="67">
        <f>データ!T6</f>
        <v>241.89</v>
      </c>
      <c r="AU8" s="67"/>
      <c r="AV8" s="67"/>
      <c r="AW8" s="67"/>
      <c r="AX8" s="67"/>
      <c r="AY8" s="67"/>
      <c r="AZ8" s="67"/>
      <c r="BA8" s="67"/>
      <c r="BB8" s="67">
        <f>データ!U6</f>
        <v>52.96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6.44</v>
      </c>
      <c r="Q10" s="67"/>
      <c r="R10" s="67"/>
      <c r="S10" s="67"/>
      <c r="T10" s="67"/>
      <c r="U10" s="67"/>
      <c r="V10" s="67"/>
      <c r="W10" s="67">
        <f>データ!Q6</f>
        <v>94.43</v>
      </c>
      <c r="X10" s="67"/>
      <c r="Y10" s="67"/>
      <c r="Z10" s="67"/>
      <c r="AA10" s="67"/>
      <c r="AB10" s="67"/>
      <c r="AC10" s="67"/>
      <c r="AD10" s="68">
        <f>データ!R6</f>
        <v>3348</v>
      </c>
      <c r="AE10" s="68"/>
      <c r="AF10" s="68"/>
      <c r="AG10" s="68"/>
      <c r="AH10" s="68"/>
      <c r="AI10" s="68"/>
      <c r="AJ10" s="68"/>
      <c r="AK10" s="2"/>
      <c r="AL10" s="68">
        <f>データ!V6</f>
        <v>815</v>
      </c>
      <c r="AM10" s="68"/>
      <c r="AN10" s="68"/>
      <c r="AO10" s="68"/>
      <c r="AP10" s="68"/>
      <c r="AQ10" s="68"/>
      <c r="AR10" s="68"/>
      <c r="AS10" s="68"/>
      <c r="AT10" s="67">
        <f>データ!W6</f>
        <v>0.66</v>
      </c>
      <c r="AU10" s="67"/>
      <c r="AV10" s="67"/>
      <c r="AW10" s="67"/>
      <c r="AX10" s="67"/>
      <c r="AY10" s="67"/>
      <c r="AZ10" s="67"/>
      <c r="BA10" s="67"/>
      <c r="BB10" s="67">
        <f>データ!X6</f>
        <v>1234.8499999999999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zGBPFYXY6m/yeg1DehKA5Qt0DxJWyqtsSWrR5YhUqwr+fkgpsY8QZTYnn+U59Ly2B/onietEg3FnS0d8IH8JNQ==" saltValue="D0tSG9sONpew52mtJFNrq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244724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南伊勢町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6.44</v>
      </c>
      <c r="Q6" s="34">
        <f t="shared" si="3"/>
        <v>94.43</v>
      </c>
      <c r="R6" s="34">
        <f t="shared" si="3"/>
        <v>3348</v>
      </c>
      <c r="S6" s="34">
        <f t="shared" si="3"/>
        <v>12811</v>
      </c>
      <c r="T6" s="34">
        <f t="shared" si="3"/>
        <v>241.89</v>
      </c>
      <c r="U6" s="34">
        <f t="shared" si="3"/>
        <v>52.96</v>
      </c>
      <c r="V6" s="34">
        <f t="shared" si="3"/>
        <v>815</v>
      </c>
      <c r="W6" s="34">
        <f t="shared" si="3"/>
        <v>0.66</v>
      </c>
      <c r="X6" s="34">
        <f t="shared" si="3"/>
        <v>1234.8499999999999</v>
      </c>
      <c r="Y6" s="35">
        <f>IF(Y7="",NA(),Y7)</f>
        <v>91.21</v>
      </c>
      <c r="Z6" s="35">
        <f t="shared" ref="Z6:AH6" si="4">IF(Z7="",NA(),Z7)</f>
        <v>91.55</v>
      </c>
      <c r="AA6" s="35">
        <f t="shared" si="4"/>
        <v>88.77</v>
      </c>
      <c r="AB6" s="35">
        <f t="shared" si="4"/>
        <v>81.92</v>
      </c>
      <c r="AC6" s="35">
        <f t="shared" si="4"/>
        <v>83.13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12.95</v>
      </c>
      <c r="BG6" s="35">
        <f t="shared" ref="BG6:BO6" si="7">IF(BG7="",NA(),BG7)</f>
        <v>17.100000000000001</v>
      </c>
      <c r="BH6" s="35">
        <f t="shared" si="7"/>
        <v>15.59</v>
      </c>
      <c r="BI6" s="35">
        <f t="shared" si="7"/>
        <v>14.43</v>
      </c>
      <c r="BJ6" s="35">
        <f t="shared" si="7"/>
        <v>12.68</v>
      </c>
      <c r="BK6" s="35">
        <f t="shared" si="7"/>
        <v>1161.05</v>
      </c>
      <c r="BL6" s="35">
        <f t="shared" si="7"/>
        <v>979.89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61.76</v>
      </c>
      <c r="BR6" s="35">
        <f t="shared" ref="BR6:BZ6" si="8">IF(BR7="",NA(),BR7)</f>
        <v>81.02</v>
      </c>
      <c r="BS6" s="35">
        <f t="shared" si="8"/>
        <v>75.67</v>
      </c>
      <c r="BT6" s="35">
        <f t="shared" si="8"/>
        <v>63.69</v>
      </c>
      <c r="BU6" s="35">
        <f t="shared" si="8"/>
        <v>66.11</v>
      </c>
      <c r="BV6" s="35">
        <f t="shared" si="8"/>
        <v>41.08</v>
      </c>
      <c r="BW6" s="35">
        <f t="shared" si="8"/>
        <v>41.34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302.92</v>
      </c>
      <c r="CC6" s="35">
        <f t="shared" ref="CC6:CK6" si="9">IF(CC7="",NA(),CC7)</f>
        <v>229.07</v>
      </c>
      <c r="CD6" s="35">
        <f t="shared" si="9"/>
        <v>246.98</v>
      </c>
      <c r="CE6" s="35">
        <f t="shared" si="9"/>
        <v>291.73</v>
      </c>
      <c r="CF6" s="35">
        <f t="shared" si="9"/>
        <v>283.61</v>
      </c>
      <c r="CG6" s="35">
        <f t="shared" si="9"/>
        <v>378.08</v>
      </c>
      <c r="CH6" s="35">
        <f t="shared" si="9"/>
        <v>357.49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38.630000000000003</v>
      </c>
      <c r="CN6" s="35">
        <f t="shared" ref="CN6:CV6" si="10">IF(CN7="",NA(),CN7)</f>
        <v>39.1</v>
      </c>
      <c r="CO6" s="35">
        <f t="shared" si="10"/>
        <v>39.1</v>
      </c>
      <c r="CP6" s="35">
        <f t="shared" si="10"/>
        <v>40.049999999999997</v>
      </c>
      <c r="CQ6" s="35">
        <f t="shared" si="10"/>
        <v>40.28</v>
      </c>
      <c r="CR6" s="35">
        <f t="shared" si="10"/>
        <v>44.69</v>
      </c>
      <c r="CS6" s="35">
        <f t="shared" si="10"/>
        <v>44.69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91.3</v>
      </c>
      <c r="CY6" s="35">
        <f t="shared" ref="CY6:DG6" si="11">IF(CY7="",NA(),CY7)</f>
        <v>93.17</v>
      </c>
      <c r="CZ6" s="35">
        <f t="shared" si="11"/>
        <v>95.57</v>
      </c>
      <c r="DA6" s="35">
        <f t="shared" si="11"/>
        <v>97.25</v>
      </c>
      <c r="DB6" s="35">
        <f t="shared" si="11"/>
        <v>95.34</v>
      </c>
      <c r="DC6" s="35">
        <f t="shared" si="11"/>
        <v>70.59</v>
      </c>
      <c r="DD6" s="35">
        <f t="shared" si="11"/>
        <v>69.67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244724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6.44</v>
      </c>
      <c r="Q7" s="38">
        <v>94.43</v>
      </c>
      <c r="R7" s="38">
        <v>3348</v>
      </c>
      <c r="S7" s="38">
        <v>12811</v>
      </c>
      <c r="T7" s="38">
        <v>241.89</v>
      </c>
      <c r="U7" s="38">
        <v>52.96</v>
      </c>
      <c r="V7" s="38">
        <v>815</v>
      </c>
      <c r="W7" s="38">
        <v>0.66</v>
      </c>
      <c r="X7" s="38">
        <v>1234.8499999999999</v>
      </c>
      <c r="Y7" s="38">
        <v>91.21</v>
      </c>
      <c r="Z7" s="38">
        <v>91.55</v>
      </c>
      <c r="AA7" s="38">
        <v>88.77</v>
      </c>
      <c r="AB7" s="38">
        <v>81.92</v>
      </c>
      <c r="AC7" s="38">
        <v>83.13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12.95</v>
      </c>
      <c r="BG7" s="38">
        <v>17.100000000000001</v>
      </c>
      <c r="BH7" s="38">
        <v>15.59</v>
      </c>
      <c r="BI7" s="38">
        <v>14.43</v>
      </c>
      <c r="BJ7" s="38">
        <v>12.68</v>
      </c>
      <c r="BK7" s="38">
        <v>1161.05</v>
      </c>
      <c r="BL7" s="38">
        <v>979.89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61.76</v>
      </c>
      <c r="BR7" s="38">
        <v>81.02</v>
      </c>
      <c r="BS7" s="38">
        <v>75.67</v>
      </c>
      <c r="BT7" s="38">
        <v>63.69</v>
      </c>
      <c r="BU7" s="38">
        <v>66.11</v>
      </c>
      <c r="BV7" s="38">
        <v>41.08</v>
      </c>
      <c r="BW7" s="38">
        <v>41.34</v>
      </c>
      <c r="BX7" s="38">
        <v>55.32</v>
      </c>
      <c r="BY7" s="38">
        <v>59.8</v>
      </c>
      <c r="BZ7" s="38">
        <v>57.77</v>
      </c>
      <c r="CA7" s="38">
        <v>59.51</v>
      </c>
      <c r="CB7" s="38">
        <v>302.92</v>
      </c>
      <c r="CC7" s="38">
        <v>229.07</v>
      </c>
      <c r="CD7" s="38">
        <v>246.98</v>
      </c>
      <c r="CE7" s="38">
        <v>291.73</v>
      </c>
      <c r="CF7" s="38">
        <v>283.61</v>
      </c>
      <c r="CG7" s="38">
        <v>378.08</v>
      </c>
      <c r="CH7" s="38">
        <v>357.49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38.630000000000003</v>
      </c>
      <c r="CN7" s="38">
        <v>39.1</v>
      </c>
      <c r="CO7" s="38">
        <v>39.1</v>
      </c>
      <c r="CP7" s="38">
        <v>40.049999999999997</v>
      </c>
      <c r="CQ7" s="38">
        <v>40.28</v>
      </c>
      <c r="CR7" s="38">
        <v>44.69</v>
      </c>
      <c r="CS7" s="38">
        <v>44.69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91.3</v>
      </c>
      <c r="CY7" s="38">
        <v>93.17</v>
      </c>
      <c r="CZ7" s="38">
        <v>95.57</v>
      </c>
      <c r="DA7" s="38">
        <v>97.25</v>
      </c>
      <c r="DB7" s="38">
        <v>95.34</v>
      </c>
      <c r="DC7" s="38">
        <v>70.59</v>
      </c>
      <c r="DD7" s="38">
        <v>69.67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森井　孝</cp:lastModifiedBy>
  <dcterms:created xsi:type="dcterms:W3CDTF">2019-12-05T05:20:51Z</dcterms:created>
  <dcterms:modified xsi:type="dcterms:W3CDTF">2020-01-14T05:23:08Z</dcterms:modified>
  <cp:category/>
</cp:coreProperties>
</file>