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dai-fsv\総務課\04_財政\13_決算統計（公営企業）\04_Ｈ31（Ｈ30決算）\20_公営企業に係る「経営比較分析表」の分析等について\04_生活環境課より\"/>
    </mc:Choice>
  </mc:AlternateContent>
  <workbookProtection workbookAlgorithmName="SHA-512" workbookHashValue="G6t8oESisviDZrzGllynPxY7bGBiR5nMsslr12+n5aODMzAQ09pbGhGIAuS34FQMRuFUZMBmy+PL0waO5Uc0Og==" workbookSaltValue="HTd1NzWQcjR9ugYd3bSv8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<sst xmlns="http://schemas.openxmlformats.org/spreadsheetml/2006/main" count="239" uniqueCount="114">
  <si>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</si>
  <si>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</si>
  <si>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</si>
  <si>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</si>
  <si>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</si>
  <si>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</si>
  <si>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</si>
  <si>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</si>
  <si>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</si>
  <si>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</si>
  <si>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</si>
  <si>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</si>
  <si>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</si>
  <si>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</si>
  <si>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</si>
  <si>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</si>
  <si>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</si>
  <si>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</si>
  <si>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</si>
  <si>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</si>
  <si>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</si>
  <si>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</si>
  <si>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</si>
  <si>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</si>
  <si>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</si>
  <si>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</si>
  <si>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</si>
  <si>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</si>
  <si>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</si>
  <si>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</si>
  <si>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</si>
  <si>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</si>
  <si>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</si>
  <si>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</si>
  <si>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</si>
  <si>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</si>
  <si>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</si>
  <si>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</si>
  <si>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</si>
  <si>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</si>
  <si>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</si>
  <si>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</si>
  <si>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</si>
  <si>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</si>
  <si>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</si>
  <si>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</si>
  <si>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</si>
  <si>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</si>
  <si>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</si>
  <si>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</si>
  <si>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</si>
  <si>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</si>
  <si>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</si>
  <si>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</si>
  <si>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</si>
  <si>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</si>
  <si>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</si>
  <si>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</si>
  <si>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</si>
  <si>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</si>
  <si>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</si>
  <si>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</si>
  <si>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</si>
  <si>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</si>
  <si>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</si>
  <si>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</si>
  <si>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</si>
  <si>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</si>
  <si>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</si>
  <si>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</si>
  <si>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</si>
  <si>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</si>
  <si>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</si>
  <si>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</si>
  <si>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</si>
  <si>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</si>
  <si>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</si>
  <si>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</si>
  <si>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</si>
  <si>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</si>
  <si>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</si>
  <si>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</si>
  <si>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</si>
  <si>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</si>
  <si>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</si>
  <si>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</si>
  <si>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</si>
  <si>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</si>
  <si>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</si>
  <si>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</si>
  <si>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</si>
  <si>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</si>
  <si>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</si>
  <si>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</si>
  <si>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</si>
  <si>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</si>
  <si>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</si>
  <si>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</si>
  <si>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</si>
  <si>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</si>
  <si>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</si>
  <si>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</si>
  <si>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</si>
  <si>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</si>
  <si>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</si>
  <si>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</si>
  <si>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</si>
  <si>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</si>
  <si>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</si>
  <si>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</si>
  <si>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</si>
  <si>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戸別の施設であり、大きな改修はない。</t>
    <phoneticPr fontId="4"/>
  </si>
  <si>
    <t>　特定地域生活排水処理事業は、本町の特定環境保全公共下水道事業対象区域外の地域で行われている事業である。
　今後は高齢化・過疎化による人口減少が見込まれる地域であり、使用料収入の減少に対する検討が必要になってくると予測している。
　また、施設維持管理費の節減を図り、経営の安定化に努めていく必要がある。</t>
    <phoneticPr fontId="4"/>
  </si>
  <si>
    <t xml:space="preserve"> 収益的収支比率については、前年度と比べ維持管理費が増加したことにより、減少した。なお、経費回収率については、前年度と比較し改善の傾向が見られた。
 本来、料金収入で会計全体を賄う独立採算による経営が基本と考えるが、本町の地域実情等を勘案すると、現状の料金収入のみで運営することは困難な状況であり、一般会計からの繰入金に頼らざるを得ない状況となっている。
　また、汚水処理原価については前年度に比べ改善の兆しはみられるものの高い水準にあり、浄化槽にかかる修繕費等の維持管理費が近年増大していることが要因であると考えられる。
　以上のことから、今後も経営状況の改善に向けた取り組みは重要な課題であり、維持管理費等の節減に努めていく必要があることに加え、一層の経営の健全性・効率性の向上を図るためにも法適用に向けた取り組みを実施する必要がある。</t>
    <rPh sb="1" eb="4">
      <t>シュウエキテキ</t>
    </rPh>
    <rPh sb="4" eb="6">
      <t>シュウシ</t>
    </rPh>
    <rPh sb="6" eb="8">
      <t>ヒリツ</t>
    </rPh>
    <rPh sb="14" eb="17">
      <t>ゼンネンド</t>
    </rPh>
    <rPh sb="18" eb="19">
      <t>クラ</t>
    </rPh>
    <rPh sb="20" eb="22">
      <t>イジ</t>
    </rPh>
    <rPh sb="22" eb="25">
      <t>カンリヒ</t>
    </rPh>
    <rPh sb="26" eb="28">
      <t>ゾウカ</t>
    </rPh>
    <rPh sb="36" eb="38">
      <t>ゲンショウ</t>
    </rPh>
    <rPh sb="44" eb="46">
      <t>ケイヒ</t>
    </rPh>
    <rPh sb="46" eb="48">
      <t>カイシュウ</t>
    </rPh>
    <rPh sb="48" eb="49">
      <t>リツ</t>
    </rPh>
    <rPh sb="55" eb="58">
      <t>ゼンネンド</t>
    </rPh>
    <rPh sb="59" eb="61">
      <t>ヒカク</t>
    </rPh>
    <rPh sb="62" eb="64">
      <t>カイゼン</t>
    </rPh>
    <rPh sb="65" eb="67">
      <t>ケイコウ</t>
    </rPh>
    <rPh sb="68" eb="69">
      <t>ミ</t>
    </rPh>
    <rPh sb="322" eb="323">
      <t>クワ</t>
    </rPh>
    <rPh sb="325" eb="327">
      <t>イッソウ</t>
    </rPh>
    <rPh sb="328" eb="330">
      <t>ケイエイ</t>
    </rPh>
    <rPh sb="331" eb="334">
      <t>ケンゼンセイ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</si>
</sst>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48-49D5-A0F6-E0759A714171}"/>
            </c:ext>
          </c:extLst>
        </c:ser>
        <c:dLbls>
          <c:showLegendKey val="0"/>
          <c:showVal val="0"/>
          <c:showCatName val="0"/>
          <c:showSerName val="0"/>
          <c:showPercent val="0"/>
          <c:showBubbleSize val="0"/>
        </c:dLbls>
        <c:gapWidth val="150"/>
        <c:axId val="128364200"/>
        <c:axId val="21265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148-49D5-A0F6-E0759A714171}"/>
            </c:ext>
          </c:extLst>
        </c:ser>
        <c:dLbls>
          <c:showLegendKey val="0"/>
          <c:showVal val="0"/>
          <c:showCatName val="0"/>
          <c:showSerName val="0"/>
          <c:showPercent val="0"/>
          <c:showBubbleSize val="0"/>
        </c:dLbls>
        <c:marker val="1"/>
        <c:smooth val="0"/>
        <c:axId val="128364200"/>
        <c:axId val="212652872"/>
      </c:lineChart>
      <c:dateAx>
        <c:axId val="128364200"/>
        <c:scaling>
          <c:orientation val="minMax"/>
        </c:scaling>
        <c:delete val="1"/>
        <c:axPos val="b"/>
        <c:numFmt formatCode="ge" sourceLinked="1"/>
        <c:majorTickMark val="none"/>
        <c:minorTickMark val="none"/>
        <c:tickLblPos val="none"/>
        <c:crossAx val="212652872"/>
        <c:crosses val="autoZero"/>
        <c:auto val="1"/>
        <c:lblOffset val="100"/>
        <c:baseTimeUnit val="years"/>
      </c:dateAx>
      <c:valAx>
        <c:axId val="21265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6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formatCode="#,##0.00;&quot;△&quot;#,##0.00">
                  <c:v>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AB0-440B-B4E6-0D5E4833D653}"/>
            </c:ext>
          </c:extLst>
        </c:ser>
        <c:dLbls>
          <c:showLegendKey val="0"/>
          <c:showVal val="0"/>
          <c:showCatName val="0"/>
          <c:showSerName val="0"/>
          <c:showPercent val="0"/>
          <c:showBubbleSize val="0"/>
        </c:dLbls>
        <c:gapWidth val="150"/>
        <c:axId val="213572432"/>
        <c:axId val="21357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53.84</c:v>
                </c:pt>
                <c:pt idx="1">
                  <c:v>60.25</c:v>
                </c:pt>
                <c:pt idx="2">
                  <c:v>61.94</c:v>
                </c:pt>
                <c:pt idx="3">
                  <c:v>61.79</c:v>
                </c:pt>
                <c:pt idx="4">
                  <c:v>59.94</c:v>
                </c:pt>
              </c:numCache>
            </c:numRef>
          </c:val>
          <c:smooth val="0"/>
          <c:extLst xmlns:c16r2="http://schemas.microsoft.com/office/drawing/2015/06/chart">
            <c:ext xmlns:c16="http://schemas.microsoft.com/office/drawing/2014/chart" uri="{C3380CC4-5D6E-409C-BE32-E72D297353CC}">
              <c16:uniqueId val="{00000001-CAB0-440B-B4E6-0D5E4833D653}"/>
            </c:ext>
          </c:extLst>
        </c:ser>
        <c:dLbls>
          <c:showLegendKey val="0"/>
          <c:showVal val="0"/>
          <c:showCatName val="0"/>
          <c:showSerName val="0"/>
          <c:showPercent val="0"/>
          <c:showBubbleSize val="0"/>
        </c:dLbls>
        <c:marker val="1"/>
        <c:smooth val="0"/>
        <c:axId val="213572432"/>
        <c:axId val="213572824"/>
      </c:lineChart>
      <c:dateAx>
        <c:axId val="213572432"/>
        <c:scaling>
          <c:orientation val="minMax"/>
        </c:scaling>
        <c:delete val="1"/>
        <c:axPos val="b"/>
        <c:numFmt formatCode="ge" sourceLinked="1"/>
        <c:majorTickMark val="none"/>
        <c:minorTickMark val="none"/>
        <c:tickLblPos val="none"/>
        <c:crossAx val="213572824"/>
        <c:crosses val="autoZero"/>
        <c:auto val="1"/>
        <c:lblOffset val="100"/>
        <c:baseTimeUnit val="years"/>
      </c:dateAx>
      <c:valAx>
        <c:axId val="21357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7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4F4-417A-9371-43BBB02972E3}"/>
            </c:ext>
          </c:extLst>
        </c:ser>
        <c:dLbls>
          <c:showLegendKey val="0"/>
          <c:showVal val="0"/>
          <c:showCatName val="0"/>
          <c:showSerName val="0"/>
          <c:showPercent val="0"/>
          <c:showBubbleSize val="0"/>
        </c:dLbls>
        <c:gapWidth val="150"/>
        <c:axId val="213574000"/>
        <c:axId val="21357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95.04</c:v>
                </c:pt>
                <c:pt idx="1">
                  <c:v>95.26</c:v>
                </c:pt>
                <c:pt idx="2">
                  <c:v>94.14</c:v>
                </c:pt>
                <c:pt idx="3">
                  <c:v>92.44</c:v>
                </c:pt>
                <c:pt idx="4">
                  <c:v>89.66</c:v>
                </c:pt>
              </c:numCache>
            </c:numRef>
          </c:val>
          <c:smooth val="0"/>
          <c:extLst xmlns:c16r2="http://schemas.microsoft.com/office/drawing/2015/06/chart">
            <c:ext xmlns:c16="http://schemas.microsoft.com/office/drawing/2014/chart" uri="{C3380CC4-5D6E-409C-BE32-E72D297353CC}">
              <c16:uniqueId val="{00000001-14F4-417A-9371-43BBB02972E3}"/>
            </c:ext>
          </c:extLst>
        </c:ser>
        <c:dLbls>
          <c:showLegendKey val="0"/>
          <c:showVal val="0"/>
          <c:showCatName val="0"/>
          <c:showSerName val="0"/>
          <c:showPercent val="0"/>
          <c:showBubbleSize val="0"/>
        </c:dLbls>
        <c:marker val="1"/>
        <c:smooth val="0"/>
        <c:axId val="213574000"/>
        <c:axId val="213574392"/>
      </c:lineChart>
      <c:dateAx>
        <c:axId val="213574000"/>
        <c:scaling>
          <c:orientation val="minMax"/>
        </c:scaling>
        <c:delete val="1"/>
        <c:axPos val="b"/>
        <c:numFmt formatCode="ge" sourceLinked="1"/>
        <c:majorTickMark val="none"/>
        <c:minorTickMark val="none"/>
        <c:tickLblPos val="none"/>
        <c:crossAx val="213574392"/>
        <c:crosses val="autoZero"/>
        <c:auto val="1"/>
        <c:lblOffset val="100"/>
        <c:baseTimeUnit val="years"/>
      </c:dateAx>
      <c:valAx>
        <c:axId val="21357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7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88.09</c:v>
                </c:pt>
                <c:pt idx="1">
                  <c:v>90.2</c:v>
                </c:pt>
                <c:pt idx="2">
                  <c:v>91.87</c:v>
                </c:pt>
                <c:pt idx="3">
                  <c:v>88.77</c:v>
                </c:pt>
                <c:pt idx="4">
                  <c:v>87.23</c:v>
                </c:pt>
              </c:numCache>
            </c:numRef>
          </c:val>
          <c:extLst xmlns:c16r2="http://schemas.microsoft.com/office/drawing/2015/06/chart">
            <c:ext xmlns:c16="http://schemas.microsoft.com/office/drawing/2014/chart" uri="{C3380CC4-5D6E-409C-BE32-E72D297353CC}">
              <c16:uniqueId val="{00000000-0045-47D0-8FFB-ABEC26A82B73}"/>
            </c:ext>
          </c:extLst>
        </c:ser>
        <c:dLbls>
          <c:showLegendKey val="0"/>
          <c:showVal val="0"/>
          <c:showCatName val="0"/>
          <c:showSerName val="0"/>
          <c:showPercent val="0"/>
          <c:showBubbleSize val="0"/>
        </c:dLbls>
        <c:gapWidth val="150"/>
        <c:axId val="213259112"/>
        <c:axId val="21325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45-47D0-8FFB-ABEC26A82B73}"/>
            </c:ext>
          </c:extLst>
        </c:ser>
        <c:dLbls>
          <c:showLegendKey val="0"/>
          <c:showVal val="0"/>
          <c:showCatName val="0"/>
          <c:showSerName val="0"/>
          <c:showPercent val="0"/>
          <c:showBubbleSize val="0"/>
        </c:dLbls>
        <c:marker val="1"/>
        <c:smooth val="0"/>
        <c:axId val="213259112"/>
        <c:axId val="213259496"/>
      </c:lineChart>
      <c:dateAx>
        <c:axId val="213259112"/>
        <c:scaling>
          <c:orientation val="minMax"/>
        </c:scaling>
        <c:delete val="1"/>
        <c:axPos val="b"/>
        <c:numFmt formatCode="ge" sourceLinked="1"/>
        <c:majorTickMark val="none"/>
        <c:minorTickMark val="none"/>
        <c:tickLblPos val="none"/>
        <c:crossAx val="213259496"/>
        <c:crosses val="autoZero"/>
        <c:auto val="1"/>
        <c:lblOffset val="100"/>
        <c:baseTimeUnit val="years"/>
      </c:dateAx>
      <c:valAx>
        <c:axId val="21325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5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B8-4C56-8CC9-42C0B6B24256}"/>
            </c:ext>
          </c:extLst>
        </c:ser>
        <c:dLbls>
          <c:showLegendKey val="0"/>
          <c:showVal val="0"/>
          <c:showCatName val="0"/>
          <c:showSerName val="0"/>
          <c:showPercent val="0"/>
          <c:showBubbleSize val="0"/>
        </c:dLbls>
        <c:gapWidth val="150"/>
        <c:axId val="213311136"/>
        <c:axId val="2133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B8-4C56-8CC9-42C0B6B24256}"/>
            </c:ext>
          </c:extLst>
        </c:ser>
        <c:dLbls>
          <c:showLegendKey val="0"/>
          <c:showVal val="0"/>
          <c:showCatName val="0"/>
          <c:showSerName val="0"/>
          <c:showPercent val="0"/>
          <c:showBubbleSize val="0"/>
        </c:dLbls>
        <c:marker val="1"/>
        <c:smooth val="0"/>
        <c:axId val="213311136"/>
        <c:axId val="213315616"/>
      </c:lineChart>
      <c:dateAx>
        <c:axId val="213311136"/>
        <c:scaling>
          <c:orientation val="minMax"/>
        </c:scaling>
        <c:delete val="1"/>
        <c:axPos val="b"/>
        <c:numFmt formatCode="ge" sourceLinked="1"/>
        <c:majorTickMark val="none"/>
        <c:minorTickMark val="none"/>
        <c:tickLblPos val="none"/>
        <c:crossAx val="213315616"/>
        <c:crosses val="autoZero"/>
        <c:auto val="1"/>
        <c:lblOffset val="100"/>
        <c:baseTimeUnit val="years"/>
      </c:dateAx>
      <c:valAx>
        <c:axId val="2133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9C-4CA5-B10F-AFCF0F29F444}"/>
            </c:ext>
          </c:extLst>
        </c:ser>
        <c:dLbls>
          <c:showLegendKey val="0"/>
          <c:showVal val="0"/>
          <c:showCatName val="0"/>
          <c:showSerName val="0"/>
          <c:showPercent val="0"/>
          <c:showBubbleSize val="0"/>
        </c:dLbls>
        <c:gapWidth val="150"/>
        <c:axId val="213371136"/>
        <c:axId val="2133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9C-4CA5-B10F-AFCF0F29F444}"/>
            </c:ext>
          </c:extLst>
        </c:ser>
        <c:dLbls>
          <c:showLegendKey val="0"/>
          <c:showVal val="0"/>
          <c:showCatName val="0"/>
          <c:showSerName val="0"/>
          <c:showPercent val="0"/>
          <c:showBubbleSize val="0"/>
        </c:dLbls>
        <c:marker val="1"/>
        <c:smooth val="0"/>
        <c:axId val="213371136"/>
        <c:axId val="213371520"/>
      </c:lineChart>
      <c:dateAx>
        <c:axId val="213371136"/>
        <c:scaling>
          <c:orientation val="minMax"/>
        </c:scaling>
        <c:delete val="1"/>
        <c:axPos val="b"/>
        <c:numFmt formatCode="ge" sourceLinked="1"/>
        <c:majorTickMark val="none"/>
        <c:minorTickMark val="none"/>
        <c:tickLblPos val="none"/>
        <c:crossAx val="213371520"/>
        <c:crosses val="autoZero"/>
        <c:auto val="1"/>
        <c:lblOffset val="100"/>
        <c:baseTimeUnit val="years"/>
      </c:dateAx>
      <c:valAx>
        <c:axId val="2133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CF-495F-B1A7-44B3C707822D}"/>
            </c:ext>
          </c:extLst>
        </c:ser>
        <c:dLbls>
          <c:showLegendKey val="0"/>
          <c:showVal val="0"/>
          <c:showCatName val="0"/>
          <c:showSerName val="0"/>
          <c:showPercent val="0"/>
          <c:showBubbleSize val="0"/>
        </c:dLbls>
        <c:gapWidth val="150"/>
        <c:axId val="213372712"/>
        <c:axId val="21337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CF-495F-B1A7-44B3C707822D}"/>
            </c:ext>
          </c:extLst>
        </c:ser>
        <c:dLbls>
          <c:showLegendKey val="0"/>
          <c:showVal val="0"/>
          <c:showCatName val="0"/>
          <c:showSerName val="0"/>
          <c:showPercent val="0"/>
          <c:showBubbleSize val="0"/>
        </c:dLbls>
        <c:marker val="1"/>
        <c:smooth val="0"/>
        <c:axId val="213372712"/>
        <c:axId val="213373104"/>
      </c:lineChart>
      <c:dateAx>
        <c:axId val="213372712"/>
        <c:scaling>
          <c:orientation val="minMax"/>
        </c:scaling>
        <c:delete val="1"/>
        <c:axPos val="b"/>
        <c:numFmt formatCode="ge" sourceLinked="1"/>
        <c:majorTickMark val="none"/>
        <c:minorTickMark val="none"/>
        <c:tickLblPos val="none"/>
        <c:crossAx val="213373104"/>
        <c:crosses val="autoZero"/>
        <c:auto val="1"/>
        <c:lblOffset val="100"/>
        <c:baseTimeUnit val="years"/>
      </c:dateAx>
      <c:valAx>
        <c:axId val="21337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7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7F-4CD8-9B4A-43C9E2ADF137}"/>
            </c:ext>
          </c:extLst>
        </c:ser>
        <c:dLbls>
          <c:showLegendKey val="0"/>
          <c:showVal val="0"/>
          <c:showCatName val="0"/>
          <c:showSerName val="0"/>
          <c:showPercent val="0"/>
          <c:showBubbleSize val="0"/>
        </c:dLbls>
        <c:gapWidth val="150"/>
        <c:axId val="213374280"/>
        <c:axId val="21337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7F-4CD8-9B4A-43C9E2ADF137}"/>
            </c:ext>
          </c:extLst>
        </c:ser>
        <c:dLbls>
          <c:showLegendKey val="0"/>
          <c:showVal val="0"/>
          <c:showCatName val="0"/>
          <c:showSerName val="0"/>
          <c:showPercent val="0"/>
          <c:showBubbleSize val="0"/>
        </c:dLbls>
        <c:marker val="1"/>
        <c:smooth val="0"/>
        <c:axId val="213374280"/>
        <c:axId val="213374672"/>
      </c:lineChart>
      <c:dateAx>
        <c:axId val="213374280"/>
        <c:scaling>
          <c:orientation val="minMax"/>
        </c:scaling>
        <c:delete val="1"/>
        <c:axPos val="b"/>
        <c:numFmt formatCode="ge" sourceLinked="1"/>
        <c:majorTickMark val="none"/>
        <c:minorTickMark val="none"/>
        <c:tickLblPos val="none"/>
        <c:crossAx val="213374672"/>
        <c:crosses val="autoZero"/>
        <c:auto val="1"/>
        <c:lblOffset val="100"/>
        <c:baseTimeUnit val="years"/>
      </c:dateAx>
      <c:valAx>
        <c:axId val="21337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7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482.84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03-4D19-9F4D-E30541E30C21}"/>
            </c:ext>
          </c:extLst>
        </c:ser>
        <c:dLbls>
          <c:showLegendKey val="0"/>
          <c:showVal val="0"/>
          <c:showCatName val="0"/>
          <c:showSerName val="0"/>
          <c:showPercent val="0"/>
          <c:showBubbleSize val="0"/>
        </c:dLbls>
        <c:gapWidth val="150"/>
        <c:axId val="213856568"/>
        <c:axId val="21385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261.08</c:v>
                </c:pt>
                <c:pt idx="1">
                  <c:v>241.49</c:v>
                </c:pt>
                <c:pt idx="2">
                  <c:v>248.44</c:v>
                </c:pt>
                <c:pt idx="3">
                  <c:v>244.85</c:v>
                </c:pt>
                <c:pt idx="4">
                  <c:v>296.89</c:v>
                </c:pt>
              </c:numCache>
            </c:numRef>
          </c:val>
          <c:smooth val="0"/>
          <c:extLst xmlns:c16r2="http://schemas.microsoft.com/office/drawing/2015/06/chart">
            <c:ext xmlns:c16="http://schemas.microsoft.com/office/drawing/2014/chart" uri="{C3380CC4-5D6E-409C-BE32-E72D297353CC}">
              <c16:uniqueId val="{00000001-E903-4D19-9F4D-E30541E30C21}"/>
            </c:ext>
          </c:extLst>
        </c:ser>
        <c:dLbls>
          <c:showLegendKey val="0"/>
          <c:showVal val="0"/>
          <c:showCatName val="0"/>
          <c:showSerName val="0"/>
          <c:showPercent val="0"/>
          <c:showBubbleSize val="0"/>
        </c:dLbls>
        <c:marker val="1"/>
        <c:smooth val="0"/>
        <c:axId val="213856568"/>
        <c:axId val="213856960"/>
      </c:lineChart>
      <c:dateAx>
        <c:axId val="213856568"/>
        <c:scaling>
          <c:orientation val="minMax"/>
        </c:scaling>
        <c:delete val="1"/>
        <c:axPos val="b"/>
        <c:numFmt formatCode="ge" sourceLinked="1"/>
        <c:majorTickMark val="none"/>
        <c:minorTickMark val="none"/>
        <c:tickLblPos val="none"/>
        <c:crossAx val="213856960"/>
        <c:crosses val="autoZero"/>
        <c:auto val="1"/>
        <c:lblOffset val="100"/>
        <c:baseTimeUnit val="years"/>
      </c:dateAx>
      <c:valAx>
        <c:axId val="2138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5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63.06</c:v>
                </c:pt>
                <c:pt idx="1">
                  <c:v>61.58</c:v>
                </c:pt>
                <c:pt idx="2">
                  <c:v>62.22</c:v>
                </c:pt>
                <c:pt idx="3">
                  <c:v>58.16</c:v>
                </c:pt>
                <c:pt idx="4">
                  <c:v>59.54</c:v>
                </c:pt>
              </c:numCache>
            </c:numRef>
          </c:val>
          <c:extLst xmlns:c16r2="http://schemas.microsoft.com/office/drawing/2015/06/chart">
            <c:ext xmlns:c16="http://schemas.microsoft.com/office/drawing/2014/chart" uri="{C3380CC4-5D6E-409C-BE32-E72D297353CC}">
              <c16:uniqueId val="{00000000-AD24-4A3B-89F3-CDF7C9A3D2AC}"/>
            </c:ext>
          </c:extLst>
        </c:ser>
        <c:dLbls>
          <c:showLegendKey val="0"/>
          <c:showVal val="0"/>
          <c:showCatName val="0"/>
          <c:showSerName val="0"/>
          <c:showPercent val="0"/>
          <c:showBubbleSize val="0"/>
        </c:dLbls>
        <c:gapWidth val="150"/>
        <c:axId val="213858136"/>
        <c:axId val="21385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68.61</c:v>
                </c:pt>
                <c:pt idx="1">
                  <c:v>65.7</c:v>
                </c:pt>
                <c:pt idx="2">
                  <c:v>66.73</c:v>
                </c:pt>
                <c:pt idx="3">
                  <c:v>64.78</c:v>
                </c:pt>
                <c:pt idx="4">
                  <c:v>63.06</c:v>
                </c:pt>
              </c:numCache>
            </c:numRef>
          </c:val>
          <c:smooth val="0"/>
          <c:extLst xmlns:c16r2="http://schemas.microsoft.com/office/drawing/2015/06/chart">
            <c:ext xmlns:c16="http://schemas.microsoft.com/office/drawing/2014/chart" uri="{C3380CC4-5D6E-409C-BE32-E72D297353CC}">
              <c16:uniqueId val="{00000001-AD24-4A3B-89F3-CDF7C9A3D2AC}"/>
            </c:ext>
          </c:extLst>
        </c:ser>
        <c:dLbls>
          <c:showLegendKey val="0"/>
          <c:showVal val="0"/>
          <c:showCatName val="0"/>
          <c:showSerName val="0"/>
          <c:showPercent val="0"/>
          <c:showBubbleSize val="0"/>
        </c:dLbls>
        <c:marker val="1"/>
        <c:smooth val="0"/>
        <c:axId val="213858136"/>
        <c:axId val="213858528"/>
      </c:lineChart>
      <c:dateAx>
        <c:axId val="213858136"/>
        <c:scaling>
          <c:orientation val="minMax"/>
        </c:scaling>
        <c:delete val="1"/>
        <c:axPos val="b"/>
        <c:numFmt formatCode="ge" sourceLinked="1"/>
        <c:majorTickMark val="none"/>
        <c:minorTickMark val="none"/>
        <c:tickLblPos val="none"/>
        <c:crossAx val="213858528"/>
        <c:crosses val="autoZero"/>
        <c:auto val="1"/>
        <c:lblOffset val="100"/>
        <c:baseTimeUnit val="years"/>
      </c:dateAx>
      <c:valAx>
        <c:axId val="2138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5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388.82</c:v>
                </c:pt>
                <c:pt idx="1">
                  <c:v>423.81</c:v>
                </c:pt>
                <c:pt idx="2">
                  <c:v>419.37</c:v>
                </c:pt>
                <c:pt idx="3">
                  <c:v>456.65</c:v>
                </c:pt>
                <c:pt idx="4">
                  <c:v>450.48</c:v>
                </c:pt>
              </c:numCache>
            </c:numRef>
          </c:val>
          <c:extLst xmlns:c16r2="http://schemas.microsoft.com/office/drawing/2015/06/chart">
            <c:ext xmlns:c16="http://schemas.microsoft.com/office/drawing/2014/chart" uri="{C3380CC4-5D6E-409C-BE32-E72D297353CC}">
              <c16:uniqueId val="{00000000-2B40-4836-BFA5-1D245AA99BA3}"/>
            </c:ext>
          </c:extLst>
        </c:ser>
        <c:dLbls>
          <c:showLegendKey val="0"/>
          <c:showVal val="0"/>
          <c:showCatName val="0"/>
          <c:showSerName val="0"/>
          <c:showPercent val="0"/>
          <c:showBubbleSize val="0"/>
        </c:dLbls>
        <c:gapWidth val="150"/>
        <c:axId val="213859704"/>
        <c:axId val="2138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241.18</c:v>
                </c:pt>
                <c:pt idx="1">
                  <c:v>247.94</c:v>
                </c:pt>
                <c:pt idx="2">
                  <c:v>241.29</c:v>
                </c:pt>
                <c:pt idx="3">
                  <c:v>250.21</c:v>
                </c:pt>
                <c:pt idx="4">
                  <c:v>264.77</c:v>
                </c:pt>
              </c:numCache>
            </c:numRef>
          </c:val>
          <c:smooth val="0"/>
          <c:extLst xmlns:c16r2="http://schemas.microsoft.com/office/drawing/2015/06/chart">
            <c:ext xmlns:c16="http://schemas.microsoft.com/office/drawing/2014/chart" uri="{C3380CC4-5D6E-409C-BE32-E72D297353CC}">
              <c16:uniqueId val="{00000001-2B40-4836-BFA5-1D245AA99BA3}"/>
            </c:ext>
          </c:extLst>
        </c:ser>
        <c:dLbls>
          <c:showLegendKey val="0"/>
          <c:showVal val="0"/>
          <c:showCatName val="0"/>
          <c:showSerName val="0"/>
          <c:showPercent val="0"/>
          <c:showBubbleSize val="0"/>
        </c:dLbls>
        <c:marker val="1"/>
        <c:smooth val="0"/>
        <c:axId val="213859704"/>
        <c:axId val="213860096"/>
      </c:lineChart>
      <c:dateAx>
        <c:axId val="213859704"/>
        <c:scaling>
          <c:orientation val="minMax"/>
        </c:scaling>
        <c:delete val="1"/>
        <c:axPos val="b"/>
        <c:numFmt formatCode="ge" sourceLinked="1"/>
        <c:majorTickMark val="none"/>
        <c:minorTickMark val="none"/>
        <c:tickLblPos val="none"/>
        <c:crossAx val="213860096"/>
        <c:crosses val="autoZero"/>
        <c:auto val="1"/>
        <c:lblOffset val="100"/>
        <c:baseTimeUnit val="years"/>
      </c:dateAx>
      <c:valAx>
        <c:axId val="2138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5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20" zoomScaleNormal="100" workbookViewId="0">
      <selection activeCell="CA37" sqref="CA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大台町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9385</v>
      </c>
      <c r="AM8" s="50"/>
      <c r="AN8" s="50"/>
      <c r="AO8" s="50"/>
      <c r="AP8" s="50"/>
      <c r="AQ8" s="50"/>
      <c r="AR8" s="50"/>
      <c r="AS8" s="50"/>
      <c r="AT8" s="45">
        <f>データ!T6</f>
        <v>362.86</v>
      </c>
      <c r="AU8" s="45"/>
      <c r="AV8" s="45"/>
      <c r="AW8" s="45"/>
      <c r="AX8" s="45"/>
      <c r="AY8" s="45"/>
      <c r="AZ8" s="45"/>
      <c r="BA8" s="45"/>
      <c r="BB8" s="45">
        <f>データ!U6</f>
        <v>25.86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30.95</v>
      </c>
      <c r="Q10" s="45"/>
      <c r="R10" s="45"/>
      <c r="S10" s="45"/>
      <c r="T10" s="45"/>
      <c r="U10" s="45"/>
      <c r="V10" s="45"/>
      <c r="W10" s="45">
        <f>データ!Q6</f>
        <v>100</v>
      </c>
      <c r="X10" s="45"/>
      <c r="Y10" s="45"/>
      <c r="Z10" s="45"/>
      <c r="AA10" s="45"/>
      <c r="AB10" s="45"/>
      <c r="AC10" s="45"/>
      <c r="AD10" s="50">
        <f>データ!R6</f>
        <v>4320</v>
      </c>
      <c r="AE10" s="50"/>
      <c r="AF10" s="50"/>
      <c r="AG10" s="50"/>
      <c r="AH10" s="50"/>
      <c r="AI10" s="50"/>
      <c r="AJ10" s="50"/>
      <c r="AK10" s="2"/>
      <c r="AL10" s="50">
        <f>データ!V6</f>
        <v>2884</v>
      </c>
      <c r="AM10" s="50"/>
      <c r="AN10" s="50"/>
      <c r="AO10" s="50"/>
      <c r="AP10" s="50"/>
      <c r="AQ10" s="50"/>
      <c r="AR10" s="50"/>
      <c r="AS10" s="50"/>
      <c r="AT10" s="45">
        <f>データ!W6</f>
        <v>362.08</v>
      </c>
      <c r="AU10" s="45"/>
      <c r="AV10" s="45"/>
      <c r="AW10" s="45"/>
      <c r="AX10" s="45"/>
      <c r="AY10" s="45"/>
      <c r="AZ10" s="45"/>
      <c r="BA10" s="45"/>
      <c r="BB10" s="45">
        <f>データ!X6</f>
        <v>7.97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EUmV3toRIvNyRt7kD26xqcNLaajRbBBH2LNovc9wLgqdZ2HHNLWwuG+gyg4HAynE/yNa1LvUMy1N5XN2BDnYXQ==" saltValue="SKWCvxKK9Ub827pG3DFe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244431</v>
      </c>
      <c r="D6" s="33">
        <f t="shared" si="3"/>
        <v>47</v>
      </c>
      <c r="E6" s="33">
        <f t="shared" si="3"/>
        <v>18</v>
      </c>
      <c r="F6" s="33">
        <f t="shared" si="3"/>
        <v>0</v>
      </c>
      <c r="G6" s="33">
        <f t="shared" si="3"/>
        <v>0</v>
      </c>
      <c r="H6" s="33" t="str">
        <f t="shared" si="3"/>
        <v>三重県　大台町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30.95</v>
      </c>
      <c r="Q6" s="34">
        <f t="shared" si="3"/>
        <v>100</v>
      </c>
      <c r="R6" s="34">
        <f t="shared" si="3"/>
        <v>4320</v>
      </c>
      <c r="S6" s="34">
        <f t="shared" si="3"/>
        <v>9385</v>
      </c>
      <c r="T6" s="34">
        <f t="shared" si="3"/>
        <v>362.86</v>
      </c>
      <c r="U6" s="34">
        <f t="shared" si="3"/>
        <v>25.86</v>
      </c>
      <c r="V6" s="34">
        <f t="shared" si="3"/>
        <v>2884</v>
      </c>
      <c r="W6" s="34">
        <f t="shared" si="3"/>
        <v>362.08</v>
      </c>
      <c r="X6" s="34">
        <f t="shared" si="3"/>
        <v>7.97</v>
      </c>
      <c r="Y6" s="35">
        <f>IF(Y7="",NA(),Y7)</f>
        <v>88.09</v>
      </c>
      <c r="Z6" s="35">
        <f t="shared" ref="Z6:AH6" si="4">IF(Z7="",NA(),Z7)</f>
        <v>90.2</v>
      </c>
      <c r="AA6" s="35">
        <f t="shared" si="4"/>
        <v>91.87</v>
      </c>
      <c r="AB6" s="35">
        <f t="shared" si="4"/>
        <v>88.77</v>
      </c>
      <c r="AC6" s="35">
        <f t="shared" si="4"/>
        <v>87.23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482.84</v>
      </c>
      <c r="BG6" s="34">
        <f t="shared" ref="BG6:BO6" si="7">IF(BG7="",NA(),BG7)</f>
        <v>0</v>
      </c>
      <c r="BH6" s="34">
        <f t="shared" si="7"/>
        <v>0</v>
      </c>
      <c r="BI6" s="34">
        <f t="shared" si="7"/>
        <v>0</v>
      </c>
      <c r="BJ6" s="34">
        <f t="shared" si="7"/>
        <v>0</v>
      </c>
      <c r="BK6" s="35">
        <f t="shared" si="7"/>
        <v>261.08</v>
      </c>
      <c r="BL6" s="35">
        <f t="shared" si="7"/>
        <v>241.49</v>
      </c>
      <c r="BM6" s="35">
        <f t="shared" si="7"/>
        <v>248.44</v>
      </c>
      <c r="BN6" s="35">
        <f t="shared" si="7"/>
        <v>244.85</v>
      </c>
      <c r="BO6" s="35">
        <f t="shared" si="7"/>
        <v>296.89</v>
      </c>
      <c r="BP6" s="34" t="str">
        <f>IF(BP7="","",IF(BP7="-","【-】","【"&amp;SUBSTITUTE(TEXT(BP7,"#,##0.00"),"-","△")&amp;"】"))</f>
        <v>【325.02】</v>
      </c>
      <c r="BQ6" s="35">
        <f>IF(BQ7="",NA(),BQ7)</f>
        <v>63.06</v>
      </c>
      <c r="BR6" s="35">
        <f t="shared" ref="BR6:BZ6" si="8">IF(BR7="",NA(),BR7)</f>
        <v>61.58</v>
      </c>
      <c r="BS6" s="35">
        <f t="shared" si="8"/>
        <v>62.22</v>
      </c>
      <c r="BT6" s="35">
        <f t="shared" si="8"/>
        <v>58.16</v>
      </c>
      <c r="BU6" s="35">
        <f t="shared" si="8"/>
        <v>59.54</v>
      </c>
      <c r="BV6" s="35">
        <f t="shared" si="8"/>
        <v>68.61</v>
      </c>
      <c r="BW6" s="35">
        <f t="shared" si="8"/>
        <v>65.7</v>
      </c>
      <c r="BX6" s="35">
        <f t="shared" si="8"/>
        <v>66.73</v>
      </c>
      <c r="BY6" s="35">
        <f t="shared" si="8"/>
        <v>64.78</v>
      </c>
      <c r="BZ6" s="35">
        <f t="shared" si="8"/>
        <v>63.06</v>
      </c>
      <c r="CA6" s="34" t="str">
        <f>IF(CA7="","",IF(CA7="-","【-】","【"&amp;SUBSTITUTE(TEXT(CA7,"#,##0.00"),"-","△")&amp;"】"))</f>
        <v>【60.61】</v>
      </c>
      <c r="CB6" s="35">
        <f>IF(CB7="",NA(),CB7)</f>
        <v>388.82</v>
      </c>
      <c r="CC6" s="35">
        <f t="shared" ref="CC6:CK6" si="9">IF(CC7="",NA(),CC7)</f>
        <v>423.81</v>
      </c>
      <c r="CD6" s="35">
        <f t="shared" si="9"/>
        <v>419.37</v>
      </c>
      <c r="CE6" s="35">
        <f t="shared" si="9"/>
        <v>456.65</v>
      </c>
      <c r="CF6" s="35">
        <f t="shared" si="9"/>
        <v>450.48</v>
      </c>
      <c r="CG6" s="35">
        <f t="shared" si="9"/>
        <v>241.18</v>
      </c>
      <c r="CH6" s="35">
        <f t="shared" si="9"/>
        <v>247.94</v>
      </c>
      <c r="CI6" s="35">
        <f t="shared" si="9"/>
        <v>241.29</v>
      </c>
      <c r="CJ6" s="35">
        <f t="shared" si="9"/>
        <v>250.21</v>
      </c>
      <c r="CK6" s="35">
        <f t="shared" si="9"/>
        <v>264.77</v>
      </c>
      <c r="CL6" s="34" t="str">
        <f>IF(CL7="","",IF(CL7="-","【-】","【"&amp;SUBSTITUTE(TEXT(CL7,"#,##0.00"),"-","△")&amp;"】"))</f>
        <v>【270.94】</v>
      </c>
      <c r="CM6" s="34">
        <f>IF(CM7="",NA(),CM7)</f>
        <v>0</v>
      </c>
      <c r="CN6" s="35">
        <f t="shared" ref="CN6:CV6" si="10">IF(CN7="",NA(),CN7)</f>
        <v>100</v>
      </c>
      <c r="CO6" s="35">
        <f t="shared" si="10"/>
        <v>100</v>
      </c>
      <c r="CP6" s="35">
        <f t="shared" si="10"/>
        <v>100</v>
      </c>
      <c r="CQ6" s="35">
        <f t="shared" si="10"/>
        <v>100</v>
      </c>
      <c r="CR6" s="35">
        <f t="shared" si="10"/>
        <v>53.84</v>
      </c>
      <c r="CS6" s="35">
        <f t="shared" si="10"/>
        <v>60.25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95.04</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244431</v>
      </c>
      <c r="D7" s="37">
        <v>47</v>
      </c>
      <c r="E7" s="37">
        <v>18</v>
      </c>
      <c r="F7" s="37">
        <v>0</v>
      </c>
      <c r="G7" s="37">
        <v>0</v>
      </c>
      <c r="H7" s="37" t="s">
        <v>98</v>
      </c>
      <c r="I7" s="37" t="s">
        <v>99</v>
      </c>
      <c r="J7" s="37" t="s">
        <v>100</v>
      </c>
      <c r="K7" s="37" t="s">
        <v>101</v>
      </c>
      <c r="L7" s="37" t="s">
        <v>102</v>
      </c>
      <c r="M7" s="37" t="s">
        <v>103</v>
      </c>
      <c r="N7" s="38" t="s">
        <v>104</v>
      </c>
      <c r="O7" s="38" t="s">
        <v>105</v>
      </c>
      <c r="P7" s="38">
        <v>30.95</v>
      </c>
      <c r="Q7" s="38">
        <v>100</v>
      </c>
      <c r="R7" s="38">
        <v>4320</v>
      </c>
      <c r="S7" s="38">
        <v>9385</v>
      </c>
      <c r="T7" s="38">
        <v>362.86</v>
      </c>
      <c r="U7" s="38">
        <v>25.86</v>
      </c>
      <c r="V7" s="38">
        <v>2884</v>
      </c>
      <c r="W7" s="38">
        <v>362.08</v>
      </c>
      <c r="X7" s="38">
        <v>7.97</v>
      </c>
      <c r="Y7" s="38">
        <v>88.09</v>
      </c>
      <c r="Z7" s="38">
        <v>90.2</v>
      </c>
      <c r="AA7" s="38">
        <v>91.87</v>
      </c>
      <c r="AB7" s="38">
        <v>88.77</v>
      </c>
      <c r="AC7" s="38">
        <v>87.23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482.84</v>
      </c>
      <c r="BG7" s="38">
        <v>0</v>
      </c>
      <c r="BH7" s="38">
        <v>0</v>
      </c>
      <c r="BI7" s="38">
        <v>0</v>
      </c>
      <c r="BJ7" s="38">
        <v>0</v>
      </c>
      <c r="BK7" s="38">
        <v>261.08</v>
      </c>
      <c r="BL7" s="38">
        <v>241.49</v>
      </c>
      <c r="BM7" s="38">
        <v>248.44</v>
      </c>
      <c r="BN7" s="38">
        <v>244.85</v>
      </c>
      <c r="BO7" s="38">
        <v>296.89</v>
      </c>
      <c r="BP7" s="38">
        <v>325.02</v>
      </c>
      <c r="BQ7" s="38">
        <v>63.06</v>
      </c>
      <c r="BR7" s="38">
        <v>61.58</v>
      </c>
      <c r="BS7" s="38">
        <v>62.22</v>
      </c>
      <c r="BT7" s="38">
        <v>58.16</v>
      </c>
      <c r="BU7" s="38">
        <v>59.54</v>
      </c>
      <c r="BV7" s="38">
        <v>68.61</v>
      </c>
      <c r="BW7" s="38">
        <v>65.7</v>
      </c>
      <c r="BX7" s="38">
        <v>66.73</v>
      </c>
      <c r="BY7" s="38">
        <v>64.78</v>
      </c>
      <c r="BZ7" s="38">
        <v>63.06</v>
      </c>
      <c r="CA7" s="38">
        <v>60.61</v>
      </c>
      <c r="CB7" s="38">
        <v>388.82</v>
      </c>
      <c r="CC7" s="38">
        <v>423.81</v>
      </c>
      <c r="CD7" s="38">
        <v>419.37</v>
      </c>
      <c r="CE7" s="38">
        <v>456.65</v>
      </c>
      <c r="CF7" s="38">
        <v>450.48</v>
      </c>
      <c r="CG7" s="38">
        <v>241.18</v>
      </c>
      <c r="CH7" s="38">
        <v>247.94</v>
      </c>
      <c r="CI7" s="38">
        <v>241.29</v>
      </c>
      <c r="CJ7" s="38">
        <v>250.21</v>
      </c>
      <c r="CK7" s="38">
        <v>264.77</v>
      </c>
      <c r="CL7" s="38">
        <v>270.94</v>
      </c>
      <c r="CM7" s="38">
        <v>0</v>
      </c>
      <c r="CN7" s="38">
        <v>100</v>
      </c>
      <c r="CO7" s="38">
        <v>100</v>
      </c>
      <c r="CP7" s="38">
        <v>100</v>
      </c>
      <c r="CQ7" s="38">
        <v>100</v>
      </c>
      <c r="CR7" s="38">
        <v>53.84</v>
      </c>
      <c r="CS7" s="38">
        <v>60.25</v>
      </c>
      <c r="CT7" s="38">
        <v>61.94</v>
      </c>
      <c r="CU7" s="38">
        <v>61.79</v>
      </c>
      <c r="CV7" s="38">
        <v>59.94</v>
      </c>
      <c r="CW7" s="38">
        <v>57.8</v>
      </c>
      <c r="CX7" s="38">
        <v>100</v>
      </c>
      <c r="CY7" s="38">
        <v>100</v>
      </c>
      <c r="CZ7" s="38">
        <v>100</v>
      </c>
      <c r="DA7" s="38">
        <v>100</v>
      </c>
      <c r="DB7" s="38">
        <v>100</v>
      </c>
      <c r="DC7" s="38">
        <v>95.04</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2020-01-30T08:02:08Z</cp:lastPrinted>
  <dcterms:created xsi:type="dcterms:W3CDTF">2019-12-05T05:29:28Z</dcterms:created>
  <dcterms:modified xsi:type="dcterms:W3CDTF">2020-01-30T08:02:11Z</dcterms:modified>
  <cp:category/>
</cp:coreProperties>
</file>