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dai-fsv\共有\001_総務課\04_財政\03_決算統計\02_H31（H30決算分）\91_経営比較分析表\"/>
    </mc:Choice>
  </mc:AlternateContent>
  <workbookProtection workbookAlgorithmName="SHA-512" workbookHashValue="+dKX6SVq7CCiQJJcPF7GY5wJBkZhnIqU5Xu4GdmELF3gYYVq35ik1tJjtpjurNomrSO/iaBuarQm0LpEaUzyog==" workbookSaltValue="5htPPzr5M21pivgPrBEx3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<sst xmlns="http://schemas.openxmlformats.org/spreadsheetml/2006/main" count="228" uniqueCount="114">
  <si>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</si>
  <si>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</si>
  <si>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</si>
  <si>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</si>
  <si>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</si>
  <si>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</si>
  <si>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</si>
  <si>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</si>
  <si>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</si>
  <si>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</si>
  <si>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</si>
  <si>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</si>
  <si>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</si>
  <si>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</si>
  <si>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</si>
  <si>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</si>
  <si>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</si>
  <si>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</si>
  <si>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</si>
  <si>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</si>
  <si>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</si>
  <si>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</si>
  <si>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</si>
  <si>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</si>
  <si>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</si>
  <si>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</si>
  <si>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</si>
  <si>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</si>
  <si>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</si>
  <si>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</si>
  <si>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</si>
  <si>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</si>
  <si>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</si>
  <si>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</si>
  <si>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</si>
  <si>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</si>
  <si>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</si>
  <si>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</si>
  <si>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</si>
  <si>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</si>
  <si>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</si>
  <si>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</si>
  <si>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</si>
  <si>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</si>
  <si>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</si>
  <si>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</si>
  <si>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</si>
  <si>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</si>
  <si>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</si>
  <si>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</si>
  <si>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</si>
  <si>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</si>
  <si>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</si>
  <si>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</si>
  <si>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</si>
  <si>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</si>
  <si>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</si>
  <si>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</si>
  <si>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</si>
  <si>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</si>
  <si>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</si>
  <si>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</si>
  <si>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</si>
  <si>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</si>
  <si>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</si>
  <si>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</si>
  <si>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</si>
  <si>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</si>
  <si>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</si>
  <si>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</si>
  <si>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</si>
  <si>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</si>
  <si>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</si>
  <si>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</si>
  <si>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</si>
  <si>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</si>
  <si>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</si>
  <si>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</si>
  <si>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</si>
  <si>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</si>
  <si>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</si>
  <si>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</si>
  <si>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</si>
  <si>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</si>
  <si>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</si>
  <si>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</si>
  <si>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</si>
  <si>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</si>
  <si>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</si>
  <si>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</si>
  <si>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</si>
  <si>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</si>
  <si>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</si>
  <si>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</si>
  <si>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</si>
  <si>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</si>
  <si>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</si>
  <si>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</si>
  <si>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</si>
  <si>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</si>
  <si>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</si>
  <si>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</si>
  <si>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</si>
  <si>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</si>
  <si>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</si>
  <si>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</si>
  <si>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</si>
  <si>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</si>
  <si>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</si>
  <si>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</si>
  <si>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</si>
  <si>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収益的収支比率・経費回収率及び汚水処理原価については、前年度に比べ改善の傾向が見られる。
　本来、料金収入で会計全体を賄う独立採算による経営が基本と考えるが、本町の地域実情等を勘案すると、現状の料金収入のみで運営することは困難な状況であり、一般会計からの繰入金に頼らざるを得ない状況である。
　以上の事から、今後も経営状況の改善に向けた取り組みは重要な課題であり、維持管理費等の節減に努めていく必要があることに加え、一層の経営の健全性・効率性の向上を図るためにも法適用に向けた取り組みを実施する必要がある。</t>
    <rPh sb="1" eb="4">
      <t>シュウエキテキ</t>
    </rPh>
    <rPh sb="4" eb="6">
      <t>シュウシ</t>
    </rPh>
    <rPh sb="6" eb="8">
      <t>ヒリツ</t>
    </rPh>
    <rPh sb="9" eb="11">
      <t>ケイヒ</t>
    </rPh>
    <rPh sb="11" eb="13">
      <t>カイシュウ</t>
    </rPh>
    <rPh sb="13" eb="14">
      <t>リツ</t>
    </rPh>
    <rPh sb="14" eb="15">
      <t>オヨ</t>
    </rPh>
    <rPh sb="16" eb="18">
      <t>オスイ</t>
    </rPh>
    <rPh sb="18" eb="20">
      <t>ショリ</t>
    </rPh>
    <rPh sb="20" eb="22">
      <t>ゲンカ</t>
    </rPh>
    <rPh sb="28" eb="31">
      <t>ゼンネンド</t>
    </rPh>
    <rPh sb="32" eb="33">
      <t>クラ</t>
    </rPh>
    <rPh sb="34" eb="36">
      <t>カイゼン</t>
    </rPh>
    <rPh sb="37" eb="39">
      <t>ケイコウ</t>
    </rPh>
    <rPh sb="40" eb="41">
      <t>ミ</t>
    </rPh>
    <rPh sb="47" eb="49">
      <t>ホンライ</t>
    </rPh>
    <rPh sb="50" eb="52">
      <t>リョウキン</t>
    </rPh>
    <rPh sb="52" eb="54">
      <t>シュウニュウ</t>
    </rPh>
    <rPh sb="55" eb="57">
      <t>カイケイ</t>
    </rPh>
    <rPh sb="57" eb="59">
      <t>ゼンタイ</t>
    </rPh>
    <rPh sb="60" eb="61">
      <t>マカナ</t>
    </rPh>
    <rPh sb="62" eb="64">
      <t>ドクリツ</t>
    </rPh>
    <rPh sb="64" eb="66">
      <t>サイサン</t>
    </rPh>
    <rPh sb="69" eb="71">
      <t>ケイエイ</t>
    </rPh>
    <rPh sb="72" eb="74">
      <t>キホン</t>
    </rPh>
    <rPh sb="75" eb="76">
      <t>カンガ</t>
    </rPh>
    <rPh sb="80" eb="82">
      <t>ホンチョウ</t>
    </rPh>
    <rPh sb="83" eb="85">
      <t>チイキ</t>
    </rPh>
    <rPh sb="85" eb="87">
      <t>ジツジョウ</t>
    </rPh>
    <rPh sb="87" eb="88">
      <t>トウ</t>
    </rPh>
    <rPh sb="89" eb="91">
      <t>カンアン</t>
    </rPh>
    <rPh sb="95" eb="97">
      <t>ゲンジョウ</t>
    </rPh>
    <rPh sb="98" eb="100">
      <t>リョウキン</t>
    </rPh>
    <rPh sb="100" eb="102">
      <t>シュウニュウ</t>
    </rPh>
    <rPh sb="105" eb="107">
      <t>ウンエイ</t>
    </rPh>
    <rPh sb="112" eb="114">
      <t>コンナン</t>
    </rPh>
    <rPh sb="115" eb="117">
      <t>ジョウキョウ</t>
    </rPh>
    <rPh sb="121" eb="123">
      <t>イッパン</t>
    </rPh>
    <rPh sb="123" eb="125">
      <t>カイケイ</t>
    </rPh>
    <rPh sb="128" eb="130">
      <t>クリイレ</t>
    </rPh>
    <rPh sb="130" eb="131">
      <t>キン</t>
    </rPh>
    <rPh sb="132" eb="133">
      <t>タヨ</t>
    </rPh>
    <rPh sb="137" eb="138">
      <t>エ</t>
    </rPh>
    <rPh sb="140" eb="142">
      <t>ジョウキョウ</t>
    </rPh>
    <rPh sb="148" eb="150">
      <t>イジョウ</t>
    </rPh>
    <rPh sb="151" eb="152">
      <t>コト</t>
    </rPh>
    <rPh sb="155" eb="157">
      <t>コンゴ</t>
    </rPh>
    <rPh sb="158" eb="160">
      <t>ケイエイ</t>
    </rPh>
    <rPh sb="160" eb="162">
      <t>ジョウキョウ</t>
    </rPh>
    <rPh sb="163" eb="165">
      <t>カイゼン</t>
    </rPh>
    <rPh sb="166" eb="167">
      <t>ム</t>
    </rPh>
    <rPh sb="169" eb="170">
      <t>ト</t>
    </rPh>
    <rPh sb="171" eb="172">
      <t>ク</t>
    </rPh>
    <rPh sb="174" eb="176">
      <t>ジュウヨウ</t>
    </rPh>
    <rPh sb="177" eb="179">
      <t>カダイ</t>
    </rPh>
    <rPh sb="183" eb="185">
      <t>イジ</t>
    </rPh>
    <rPh sb="185" eb="188">
      <t>カンリヒ</t>
    </rPh>
    <rPh sb="188" eb="189">
      <t>トウ</t>
    </rPh>
    <rPh sb="190" eb="192">
      <t>セツゲン</t>
    </rPh>
    <rPh sb="193" eb="194">
      <t>ツト</t>
    </rPh>
    <rPh sb="198" eb="200">
      <t>ヒツヨウ</t>
    </rPh>
    <rPh sb="206" eb="207">
      <t>クワ</t>
    </rPh>
    <rPh sb="209" eb="211">
      <t>イッソウ</t>
    </rPh>
    <rPh sb="212" eb="214">
      <t>ケイエイ</t>
    </rPh>
    <rPh sb="215" eb="218">
      <t>ケンゼンセイ</t>
    </rPh>
    <rPh sb="219" eb="222">
      <t>コウリツセイ</t>
    </rPh>
    <rPh sb="223" eb="225">
      <t>コウジョウ</t>
    </rPh>
    <rPh sb="226" eb="227">
      <t>ハカ</t>
    </rPh>
    <rPh sb="232" eb="233">
      <t>ホウ</t>
    </rPh>
    <rPh sb="233" eb="235">
      <t>テキヨウ</t>
    </rPh>
    <rPh sb="236" eb="237">
      <t>ム</t>
    </rPh>
    <rPh sb="239" eb="240">
      <t>ト</t>
    </rPh>
    <rPh sb="241" eb="242">
      <t>ク</t>
    </rPh>
    <rPh sb="244" eb="246">
      <t>ジッシ</t>
    </rPh>
    <rPh sb="248" eb="250">
      <t>ヒツヨウ</t>
    </rPh>
    <phoneticPr fontId="4"/>
  </si>
  <si>
    <t xml:space="preserve">  本町の施設は平成１６年度に供用を開始した比較的新しい施設であるが、機械設備等の耐用年数が概ね１５年程度であることから、今後は設備更新等が必要となってくる。</t>
    <phoneticPr fontId="4"/>
  </si>
  <si>
    <t xml:space="preserve">  特定環境保全公共下水道事業は本町の荻原地区を対象とした事業で現在水洗化率は増加傾向にあるが施設利用率については低い状態にある。
　今後は高齢化・過疎化による人口減少が見込まれる地域であり、使用料収入の減少に対する検討が必要になってくると予測している。
　また、施設の機械設備等が耐用年数を迎えることから、ストックマネジメント計画の策定を実施するとともに、施設利用率を基に施設のダウンサイジングも視野に入れた計画的な維持管理を行い、維持管理費の節減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</si>
</sst>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0.18</c:v>
                </c:pt>
                <c:pt idx="1">
                  <c:v>0.32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EC8-472E-B351-71BA5BCB9F6F}"/>
            </c:ext>
          </c:extLst>
        </c:ser>
        <c:dLbls>
          <c:showLegendKey val="0"/>
          <c:showVal val="0"/>
          <c:showCatName val="0"/>
          <c:showSerName val="0"/>
          <c:showPercent val="0"/>
          <c:showBubbleSize val="0"/>
        </c:dLbls>
        <c:gapWidth val="150"/>
        <c:axId val="180215656"/>
        <c:axId val="18021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xmlns:c16r2="http://schemas.microsoft.com/office/drawing/2015/06/chart">
            <c:ext xmlns:c16="http://schemas.microsoft.com/office/drawing/2014/chart" uri="{C3380CC4-5D6E-409C-BE32-E72D297353CC}">
              <c16:uniqueId val="{00000001-7EC8-472E-B351-71BA5BCB9F6F}"/>
            </c:ext>
          </c:extLst>
        </c:ser>
        <c:dLbls>
          <c:showLegendKey val="0"/>
          <c:showVal val="0"/>
          <c:showCatName val="0"/>
          <c:showSerName val="0"/>
          <c:showPercent val="0"/>
          <c:showBubbleSize val="0"/>
        </c:dLbls>
        <c:marker val="1"/>
        <c:smooth val="0"/>
        <c:axId val="180215656"/>
        <c:axId val="180212912"/>
      </c:lineChart>
      <c:dateAx>
        <c:axId val="180215656"/>
        <c:scaling>
          <c:orientation val="minMax"/>
        </c:scaling>
        <c:delete val="1"/>
        <c:axPos val="b"/>
        <c:numFmt formatCode="ge" sourceLinked="1"/>
        <c:majorTickMark val="none"/>
        <c:minorTickMark val="none"/>
        <c:tickLblPos val="none"/>
        <c:crossAx val="180212912"/>
        <c:crosses val="autoZero"/>
        <c:auto val="1"/>
        <c:lblOffset val="100"/>
        <c:baseTimeUnit val="years"/>
      </c:dateAx>
      <c:valAx>
        <c:axId val="18021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1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38.28</c:v>
                </c:pt>
                <c:pt idx="1">
                  <c:v>41.34</c:v>
                </c:pt>
                <c:pt idx="2">
                  <c:v>38.96</c:v>
                </c:pt>
                <c:pt idx="3">
                  <c:v>38.81</c:v>
                </c:pt>
                <c:pt idx="4">
                  <c:v>37.76</c:v>
                </c:pt>
              </c:numCache>
            </c:numRef>
          </c:val>
          <c:extLst xmlns:c16r2="http://schemas.microsoft.com/office/drawing/2015/06/chart">
            <c:ext xmlns:c16="http://schemas.microsoft.com/office/drawing/2014/chart" uri="{C3380CC4-5D6E-409C-BE32-E72D297353CC}">
              <c16:uniqueId val="{00000000-4F06-4CE9-B119-9776939655E4}"/>
            </c:ext>
          </c:extLst>
        </c:ser>
        <c:dLbls>
          <c:showLegendKey val="0"/>
          <c:showVal val="0"/>
          <c:showCatName val="0"/>
          <c:showSerName val="0"/>
          <c:showPercent val="0"/>
          <c:showBubbleSize val="0"/>
        </c:dLbls>
        <c:gapWidth val="150"/>
        <c:axId val="248101552"/>
        <c:axId val="24810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xmlns:c16r2="http://schemas.microsoft.com/office/drawing/2015/06/chart">
            <c:ext xmlns:c16="http://schemas.microsoft.com/office/drawing/2014/chart" uri="{C3380CC4-5D6E-409C-BE32-E72D297353CC}">
              <c16:uniqueId val="{00000001-4F06-4CE9-B119-9776939655E4}"/>
            </c:ext>
          </c:extLst>
        </c:ser>
        <c:dLbls>
          <c:showLegendKey val="0"/>
          <c:showVal val="0"/>
          <c:showCatName val="0"/>
          <c:showSerName val="0"/>
          <c:showPercent val="0"/>
          <c:showBubbleSize val="0"/>
        </c:dLbls>
        <c:marker val="1"/>
        <c:smooth val="0"/>
        <c:axId val="248101552"/>
        <c:axId val="248103120"/>
      </c:lineChart>
      <c:dateAx>
        <c:axId val="248101552"/>
        <c:scaling>
          <c:orientation val="minMax"/>
        </c:scaling>
        <c:delete val="1"/>
        <c:axPos val="b"/>
        <c:numFmt formatCode="ge" sourceLinked="1"/>
        <c:majorTickMark val="none"/>
        <c:minorTickMark val="none"/>
        <c:tickLblPos val="none"/>
        <c:crossAx val="248103120"/>
        <c:crosses val="autoZero"/>
        <c:auto val="1"/>
        <c:lblOffset val="100"/>
        <c:baseTimeUnit val="years"/>
      </c:dateAx>
      <c:valAx>
        <c:axId val="24810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0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71.53</c:v>
                </c:pt>
                <c:pt idx="1">
                  <c:v>73.5</c:v>
                </c:pt>
                <c:pt idx="2">
                  <c:v>76.510000000000005</c:v>
                </c:pt>
                <c:pt idx="3">
                  <c:v>77.45</c:v>
                </c:pt>
                <c:pt idx="4">
                  <c:v>77.05</c:v>
                </c:pt>
              </c:numCache>
            </c:numRef>
          </c:val>
          <c:extLst xmlns:c16r2="http://schemas.microsoft.com/office/drawing/2015/06/chart">
            <c:ext xmlns:c16="http://schemas.microsoft.com/office/drawing/2014/chart" uri="{C3380CC4-5D6E-409C-BE32-E72D297353CC}">
              <c16:uniqueId val="{00000000-71F6-4572-8DE2-BFF89FA7DEB7}"/>
            </c:ext>
          </c:extLst>
        </c:ser>
        <c:dLbls>
          <c:showLegendKey val="0"/>
          <c:showVal val="0"/>
          <c:showCatName val="0"/>
          <c:showSerName val="0"/>
          <c:showPercent val="0"/>
          <c:showBubbleSize val="0"/>
        </c:dLbls>
        <c:gapWidth val="150"/>
        <c:axId val="248098024"/>
        <c:axId val="24810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xmlns:c16r2="http://schemas.microsoft.com/office/drawing/2015/06/chart">
            <c:ext xmlns:c16="http://schemas.microsoft.com/office/drawing/2014/chart" uri="{C3380CC4-5D6E-409C-BE32-E72D297353CC}">
              <c16:uniqueId val="{00000001-71F6-4572-8DE2-BFF89FA7DEB7}"/>
            </c:ext>
          </c:extLst>
        </c:ser>
        <c:dLbls>
          <c:showLegendKey val="0"/>
          <c:showVal val="0"/>
          <c:showCatName val="0"/>
          <c:showSerName val="0"/>
          <c:showPercent val="0"/>
          <c:showBubbleSize val="0"/>
        </c:dLbls>
        <c:marker val="1"/>
        <c:smooth val="0"/>
        <c:axId val="248098024"/>
        <c:axId val="248103512"/>
      </c:lineChart>
      <c:dateAx>
        <c:axId val="248098024"/>
        <c:scaling>
          <c:orientation val="minMax"/>
        </c:scaling>
        <c:delete val="1"/>
        <c:axPos val="b"/>
        <c:numFmt formatCode="ge" sourceLinked="1"/>
        <c:majorTickMark val="none"/>
        <c:minorTickMark val="none"/>
        <c:tickLblPos val="none"/>
        <c:crossAx val="248103512"/>
        <c:crosses val="autoZero"/>
        <c:auto val="1"/>
        <c:lblOffset val="100"/>
        <c:baseTimeUnit val="years"/>
      </c:dateAx>
      <c:valAx>
        <c:axId val="24810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9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89.91</c:v>
                </c:pt>
                <c:pt idx="1">
                  <c:v>82.44</c:v>
                </c:pt>
                <c:pt idx="2">
                  <c:v>84.99</c:v>
                </c:pt>
                <c:pt idx="3">
                  <c:v>78.069999999999993</c:v>
                </c:pt>
                <c:pt idx="4">
                  <c:v>92.72</c:v>
                </c:pt>
              </c:numCache>
            </c:numRef>
          </c:val>
          <c:extLst xmlns:c16r2="http://schemas.microsoft.com/office/drawing/2015/06/chart">
            <c:ext xmlns:c16="http://schemas.microsoft.com/office/drawing/2014/chart" uri="{C3380CC4-5D6E-409C-BE32-E72D297353CC}">
              <c16:uniqueId val="{00000000-5ED6-4E2B-A9DE-CC5E20814E3D}"/>
            </c:ext>
          </c:extLst>
        </c:ser>
        <c:dLbls>
          <c:showLegendKey val="0"/>
          <c:showVal val="0"/>
          <c:showCatName val="0"/>
          <c:showSerName val="0"/>
          <c:showPercent val="0"/>
          <c:showBubbleSize val="0"/>
        </c:dLbls>
        <c:gapWidth val="150"/>
        <c:axId val="180214872"/>
        <c:axId val="18021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D6-4E2B-A9DE-CC5E20814E3D}"/>
            </c:ext>
          </c:extLst>
        </c:ser>
        <c:dLbls>
          <c:showLegendKey val="0"/>
          <c:showVal val="0"/>
          <c:showCatName val="0"/>
          <c:showSerName val="0"/>
          <c:showPercent val="0"/>
          <c:showBubbleSize val="0"/>
        </c:dLbls>
        <c:marker val="1"/>
        <c:smooth val="0"/>
        <c:axId val="180214872"/>
        <c:axId val="180213304"/>
      </c:lineChart>
      <c:dateAx>
        <c:axId val="180214872"/>
        <c:scaling>
          <c:orientation val="minMax"/>
        </c:scaling>
        <c:delete val="1"/>
        <c:axPos val="b"/>
        <c:numFmt formatCode="ge" sourceLinked="1"/>
        <c:majorTickMark val="none"/>
        <c:minorTickMark val="none"/>
        <c:tickLblPos val="none"/>
        <c:crossAx val="180213304"/>
        <c:crosses val="autoZero"/>
        <c:auto val="1"/>
        <c:lblOffset val="100"/>
        <c:baseTimeUnit val="years"/>
      </c:dateAx>
      <c:valAx>
        <c:axId val="18021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1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4A-440D-8D1D-D10B1D46E521}"/>
            </c:ext>
          </c:extLst>
        </c:ser>
        <c:dLbls>
          <c:showLegendKey val="0"/>
          <c:showVal val="0"/>
          <c:showCatName val="0"/>
          <c:showSerName val="0"/>
          <c:showPercent val="0"/>
          <c:showBubbleSize val="0"/>
        </c:dLbls>
        <c:gapWidth val="150"/>
        <c:axId val="248362360"/>
        <c:axId val="2483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4A-440D-8D1D-D10B1D46E521}"/>
            </c:ext>
          </c:extLst>
        </c:ser>
        <c:dLbls>
          <c:showLegendKey val="0"/>
          <c:showVal val="0"/>
          <c:showCatName val="0"/>
          <c:showSerName val="0"/>
          <c:showPercent val="0"/>
          <c:showBubbleSize val="0"/>
        </c:dLbls>
        <c:marker val="1"/>
        <c:smooth val="0"/>
        <c:axId val="248362360"/>
        <c:axId val="248364320"/>
      </c:lineChart>
      <c:dateAx>
        <c:axId val="248362360"/>
        <c:scaling>
          <c:orientation val="minMax"/>
        </c:scaling>
        <c:delete val="1"/>
        <c:axPos val="b"/>
        <c:numFmt formatCode="ge" sourceLinked="1"/>
        <c:majorTickMark val="none"/>
        <c:minorTickMark val="none"/>
        <c:tickLblPos val="none"/>
        <c:crossAx val="248364320"/>
        <c:crosses val="autoZero"/>
        <c:auto val="1"/>
        <c:lblOffset val="100"/>
        <c:baseTimeUnit val="years"/>
      </c:dateAx>
      <c:valAx>
        <c:axId val="2483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6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54-4663-90CB-0DE6E34ED5F6}"/>
            </c:ext>
          </c:extLst>
        </c:ser>
        <c:dLbls>
          <c:showLegendKey val="0"/>
          <c:showVal val="0"/>
          <c:showCatName val="0"/>
          <c:showSerName val="0"/>
          <c:showPercent val="0"/>
          <c:showBubbleSize val="0"/>
        </c:dLbls>
        <c:gapWidth val="150"/>
        <c:axId val="248363928"/>
        <c:axId val="24836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54-4663-90CB-0DE6E34ED5F6}"/>
            </c:ext>
          </c:extLst>
        </c:ser>
        <c:dLbls>
          <c:showLegendKey val="0"/>
          <c:showVal val="0"/>
          <c:showCatName val="0"/>
          <c:showSerName val="0"/>
          <c:showPercent val="0"/>
          <c:showBubbleSize val="0"/>
        </c:dLbls>
        <c:marker val="1"/>
        <c:smooth val="0"/>
        <c:axId val="248363928"/>
        <c:axId val="248364712"/>
      </c:lineChart>
      <c:dateAx>
        <c:axId val="248363928"/>
        <c:scaling>
          <c:orientation val="minMax"/>
        </c:scaling>
        <c:delete val="1"/>
        <c:axPos val="b"/>
        <c:numFmt formatCode="ge" sourceLinked="1"/>
        <c:majorTickMark val="none"/>
        <c:minorTickMark val="none"/>
        <c:tickLblPos val="none"/>
        <c:crossAx val="248364712"/>
        <c:crosses val="autoZero"/>
        <c:auto val="1"/>
        <c:lblOffset val="100"/>
        <c:baseTimeUnit val="years"/>
      </c:dateAx>
      <c:valAx>
        <c:axId val="24836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6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5E-4704-9DDA-F9E73AEC82A5}"/>
            </c:ext>
          </c:extLst>
        </c:ser>
        <c:dLbls>
          <c:showLegendKey val="0"/>
          <c:showVal val="0"/>
          <c:showCatName val="0"/>
          <c:showSerName val="0"/>
          <c:showPercent val="0"/>
          <c:showBubbleSize val="0"/>
        </c:dLbls>
        <c:gapWidth val="150"/>
        <c:axId val="248362752"/>
        <c:axId val="24836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5E-4704-9DDA-F9E73AEC82A5}"/>
            </c:ext>
          </c:extLst>
        </c:ser>
        <c:dLbls>
          <c:showLegendKey val="0"/>
          <c:showVal val="0"/>
          <c:showCatName val="0"/>
          <c:showSerName val="0"/>
          <c:showPercent val="0"/>
          <c:showBubbleSize val="0"/>
        </c:dLbls>
        <c:marker val="1"/>
        <c:smooth val="0"/>
        <c:axId val="248362752"/>
        <c:axId val="248363144"/>
      </c:lineChart>
      <c:dateAx>
        <c:axId val="248362752"/>
        <c:scaling>
          <c:orientation val="minMax"/>
        </c:scaling>
        <c:delete val="1"/>
        <c:axPos val="b"/>
        <c:numFmt formatCode="ge" sourceLinked="1"/>
        <c:majorTickMark val="none"/>
        <c:minorTickMark val="none"/>
        <c:tickLblPos val="none"/>
        <c:crossAx val="248363144"/>
        <c:crosses val="autoZero"/>
        <c:auto val="1"/>
        <c:lblOffset val="100"/>
        <c:baseTimeUnit val="years"/>
      </c:dateAx>
      <c:valAx>
        <c:axId val="24836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4A-4D4B-9AC5-CB8450D4BCD0}"/>
            </c:ext>
          </c:extLst>
        </c:ser>
        <c:dLbls>
          <c:showLegendKey val="0"/>
          <c:showVal val="0"/>
          <c:showCatName val="0"/>
          <c:showSerName val="0"/>
          <c:showPercent val="0"/>
          <c:showBubbleSize val="0"/>
        </c:dLbls>
        <c:gapWidth val="150"/>
        <c:axId val="248359616"/>
        <c:axId val="24836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4A-4D4B-9AC5-CB8450D4BCD0}"/>
            </c:ext>
          </c:extLst>
        </c:ser>
        <c:dLbls>
          <c:showLegendKey val="0"/>
          <c:showVal val="0"/>
          <c:showCatName val="0"/>
          <c:showSerName val="0"/>
          <c:showPercent val="0"/>
          <c:showBubbleSize val="0"/>
        </c:dLbls>
        <c:marker val="1"/>
        <c:smooth val="0"/>
        <c:axId val="248359616"/>
        <c:axId val="248360008"/>
      </c:lineChart>
      <c:dateAx>
        <c:axId val="248359616"/>
        <c:scaling>
          <c:orientation val="minMax"/>
        </c:scaling>
        <c:delete val="1"/>
        <c:axPos val="b"/>
        <c:numFmt formatCode="ge" sourceLinked="1"/>
        <c:majorTickMark val="none"/>
        <c:minorTickMark val="none"/>
        <c:tickLblPos val="none"/>
        <c:crossAx val="248360008"/>
        <c:crosses val="autoZero"/>
        <c:auto val="1"/>
        <c:lblOffset val="100"/>
        <c:baseTimeUnit val="years"/>
      </c:dateAx>
      <c:valAx>
        <c:axId val="24836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6F-450C-99BB-CBE6E404E45D}"/>
            </c:ext>
          </c:extLst>
        </c:ser>
        <c:dLbls>
          <c:showLegendKey val="0"/>
          <c:showVal val="0"/>
          <c:showCatName val="0"/>
          <c:showSerName val="0"/>
          <c:showPercent val="0"/>
          <c:showBubbleSize val="0"/>
        </c:dLbls>
        <c:gapWidth val="150"/>
        <c:axId val="248361184"/>
        <c:axId val="24836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xmlns:c16r2="http://schemas.microsoft.com/office/drawing/2015/06/chart">
            <c:ext xmlns:c16="http://schemas.microsoft.com/office/drawing/2014/chart" uri="{C3380CC4-5D6E-409C-BE32-E72D297353CC}">
              <c16:uniqueId val="{00000001-026F-450C-99BB-CBE6E404E45D}"/>
            </c:ext>
          </c:extLst>
        </c:ser>
        <c:dLbls>
          <c:showLegendKey val="0"/>
          <c:showVal val="0"/>
          <c:showCatName val="0"/>
          <c:showSerName val="0"/>
          <c:showPercent val="0"/>
          <c:showBubbleSize val="0"/>
        </c:dLbls>
        <c:marker val="1"/>
        <c:smooth val="0"/>
        <c:axId val="248361184"/>
        <c:axId val="248361576"/>
      </c:lineChart>
      <c:dateAx>
        <c:axId val="248361184"/>
        <c:scaling>
          <c:orientation val="minMax"/>
        </c:scaling>
        <c:delete val="1"/>
        <c:axPos val="b"/>
        <c:numFmt formatCode="ge" sourceLinked="1"/>
        <c:majorTickMark val="none"/>
        <c:minorTickMark val="none"/>
        <c:tickLblPos val="none"/>
        <c:crossAx val="248361576"/>
        <c:crosses val="autoZero"/>
        <c:auto val="1"/>
        <c:lblOffset val="100"/>
        <c:baseTimeUnit val="years"/>
      </c:dateAx>
      <c:valAx>
        <c:axId val="24836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71.650000000000006</c:v>
                </c:pt>
                <c:pt idx="1">
                  <c:v>62.26</c:v>
                </c:pt>
                <c:pt idx="2">
                  <c:v>69.06</c:v>
                </c:pt>
                <c:pt idx="3">
                  <c:v>59.84</c:v>
                </c:pt>
                <c:pt idx="4">
                  <c:v>84.7</c:v>
                </c:pt>
              </c:numCache>
            </c:numRef>
          </c:val>
          <c:extLst xmlns:c16r2="http://schemas.microsoft.com/office/drawing/2015/06/chart">
            <c:ext xmlns:c16="http://schemas.microsoft.com/office/drawing/2014/chart" uri="{C3380CC4-5D6E-409C-BE32-E72D297353CC}">
              <c16:uniqueId val="{00000000-6210-48A4-A8F0-DD6AE19F922F}"/>
            </c:ext>
          </c:extLst>
        </c:ser>
        <c:dLbls>
          <c:showLegendKey val="0"/>
          <c:showVal val="0"/>
          <c:showCatName val="0"/>
          <c:showSerName val="0"/>
          <c:showPercent val="0"/>
          <c:showBubbleSize val="0"/>
        </c:dLbls>
        <c:gapWidth val="150"/>
        <c:axId val="248096064"/>
        <c:axId val="24809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xmlns:c16r2="http://schemas.microsoft.com/office/drawing/2015/06/chart">
            <c:ext xmlns:c16="http://schemas.microsoft.com/office/drawing/2014/chart" uri="{C3380CC4-5D6E-409C-BE32-E72D297353CC}">
              <c16:uniqueId val="{00000001-6210-48A4-A8F0-DD6AE19F922F}"/>
            </c:ext>
          </c:extLst>
        </c:ser>
        <c:dLbls>
          <c:showLegendKey val="0"/>
          <c:showVal val="0"/>
          <c:showCatName val="0"/>
          <c:showSerName val="0"/>
          <c:showPercent val="0"/>
          <c:showBubbleSize val="0"/>
        </c:dLbls>
        <c:marker val="1"/>
        <c:smooth val="0"/>
        <c:axId val="248096064"/>
        <c:axId val="248096848"/>
      </c:lineChart>
      <c:dateAx>
        <c:axId val="248096064"/>
        <c:scaling>
          <c:orientation val="minMax"/>
        </c:scaling>
        <c:delete val="1"/>
        <c:axPos val="b"/>
        <c:numFmt formatCode="ge" sourceLinked="1"/>
        <c:majorTickMark val="none"/>
        <c:minorTickMark val="none"/>
        <c:tickLblPos val="none"/>
        <c:crossAx val="248096848"/>
        <c:crosses val="autoZero"/>
        <c:auto val="1"/>
        <c:lblOffset val="100"/>
        <c:baseTimeUnit val="years"/>
      </c:dateAx>
      <c:valAx>
        <c:axId val="24809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294.82</c:v>
                </c:pt>
                <c:pt idx="1">
                  <c:v>344.72</c:v>
                </c:pt>
                <c:pt idx="2">
                  <c:v>307.47000000000003</c:v>
                </c:pt>
                <c:pt idx="3">
                  <c:v>361.84</c:v>
                </c:pt>
                <c:pt idx="4">
                  <c:v>275.70999999999998</c:v>
                </c:pt>
              </c:numCache>
            </c:numRef>
          </c:val>
          <c:extLst xmlns:c16r2="http://schemas.microsoft.com/office/drawing/2015/06/chart">
            <c:ext xmlns:c16="http://schemas.microsoft.com/office/drawing/2014/chart" uri="{C3380CC4-5D6E-409C-BE32-E72D297353CC}">
              <c16:uniqueId val="{00000000-40AA-4AC2-8C66-07AC7C231681}"/>
            </c:ext>
          </c:extLst>
        </c:ser>
        <c:dLbls>
          <c:showLegendKey val="0"/>
          <c:showVal val="0"/>
          <c:showCatName val="0"/>
          <c:showSerName val="0"/>
          <c:showPercent val="0"/>
          <c:showBubbleSize val="0"/>
        </c:dLbls>
        <c:gapWidth val="150"/>
        <c:axId val="248096456"/>
        <c:axId val="24810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xmlns:c16r2="http://schemas.microsoft.com/office/drawing/2015/06/chart">
            <c:ext xmlns:c16="http://schemas.microsoft.com/office/drawing/2014/chart" uri="{C3380CC4-5D6E-409C-BE32-E72D297353CC}">
              <c16:uniqueId val="{00000001-40AA-4AC2-8C66-07AC7C231681}"/>
            </c:ext>
          </c:extLst>
        </c:ser>
        <c:dLbls>
          <c:showLegendKey val="0"/>
          <c:showVal val="0"/>
          <c:showCatName val="0"/>
          <c:showSerName val="0"/>
          <c:showPercent val="0"/>
          <c:showBubbleSize val="0"/>
        </c:dLbls>
        <c:marker val="1"/>
        <c:smooth val="0"/>
        <c:axId val="248096456"/>
        <c:axId val="248101160"/>
      </c:lineChart>
      <c:dateAx>
        <c:axId val="248096456"/>
        <c:scaling>
          <c:orientation val="minMax"/>
        </c:scaling>
        <c:delete val="1"/>
        <c:axPos val="b"/>
        <c:numFmt formatCode="ge" sourceLinked="1"/>
        <c:majorTickMark val="none"/>
        <c:minorTickMark val="none"/>
        <c:tickLblPos val="none"/>
        <c:crossAx val="248101160"/>
        <c:crosses val="autoZero"/>
        <c:auto val="1"/>
        <c:lblOffset val="100"/>
        <c:baseTimeUnit val="years"/>
      </c:dateAx>
      <c:valAx>
        <c:axId val="24810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9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1" zoomScaleNormal="100" workbookViewId="0">
      <selection activeCell="BA57" sqref="BA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大台町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9385</v>
      </c>
      <c r="AM8" s="50"/>
      <c r="AN8" s="50"/>
      <c r="AO8" s="50"/>
      <c r="AP8" s="50"/>
      <c r="AQ8" s="50"/>
      <c r="AR8" s="50"/>
      <c r="AS8" s="50"/>
      <c r="AT8" s="45">
        <f>データ!T6</f>
        <v>362.86</v>
      </c>
      <c r="AU8" s="45"/>
      <c r="AV8" s="45"/>
      <c r="AW8" s="45"/>
      <c r="AX8" s="45"/>
      <c r="AY8" s="45"/>
      <c r="AZ8" s="45"/>
      <c r="BA8" s="45"/>
      <c r="BB8" s="45">
        <f>データ!U6</f>
        <v>25.86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19.22</v>
      </c>
      <c r="Q10" s="45"/>
      <c r="R10" s="45"/>
      <c r="S10" s="45"/>
      <c r="T10" s="45"/>
      <c r="U10" s="45"/>
      <c r="V10" s="45"/>
      <c r="W10" s="45">
        <f>データ!Q6</f>
        <v>97.83</v>
      </c>
      <c r="X10" s="45"/>
      <c r="Y10" s="45"/>
      <c r="Z10" s="45"/>
      <c r="AA10" s="45"/>
      <c r="AB10" s="45"/>
      <c r="AC10" s="45"/>
      <c r="AD10" s="50">
        <f>データ!R6</f>
        <v>4320</v>
      </c>
      <c r="AE10" s="50"/>
      <c r="AF10" s="50"/>
      <c r="AG10" s="50"/>
      <c r="AH10" s="50"/>
      <c r="AI10" s="50"/>
      <c r="AJ10" s="50"/>
      <c r="AK10" s="2"/>
      <c r="AL10" s="50">
        <f>データ!V6</f>
        <v>1791</v>
      </c>
      <c r="AM10" s="50"/>
      <c r="AN10" s="50"/>
      <c r="AO10" s="50"/>
      <c r="AP10" s="50"/>
      <c r="AQ10" s="50"/>
      <c r="AR10" s="50"/>
      <c r="AS10" s="50"/>
      <c r="AT10" s="45">
        <f>データ!W6</f>
        <v>0.78</v>
      </c>
      <c r="AU10" s="45"/>
      <c r="AV10" s="45"/>
      <c r="AW10" s="45"/>
      <c r="AX10" s="45"/>
      <c r="AY10" s="45"/>
      <c r="AZ10" s="45"/>
      <c r="BA10" s="45"/>
      <c r="BB10" s="45">
        <f>データ!X6</f>
        <v>2296.15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pqu44M0j1AN/bpsyMlgOnA6RyawgEWVN543iR6obQ9SiuD7tdh+Rw7GZQdgxFbTSKMMfJjo1KIP2V7X6ZdiLQw==" saltValue="jLK3BxRkrO/RTIzb7Bf9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244431</v>
      </c>
      <c r="D6" s="33">
        <f t="shared" si="3"/>
        <v>47</v>
      </c>
      <c r="E6" s="33">
        <f t="shared" si="3"/>
        <v>17</v>
      </c>
      <c r="F6" s="33">
        <f t="shared" si="3"/>
        <v>4</v>
      </c>
      <c r="G6" s="33">
        <f t="shared" si="3"/>
        <v>0</v>
      </c>
      <c r="H6" s="33" t="str">
        <f t="shared" si="3"/>
        <v>三重県　大台町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19.22</v>
      </c>
      <c r="Q6" s="34">
        <f t="shared" si="3"/>
        <v>97.83</v>
      </c>
      <c r="R6" s="34">
        <f t="shared" si="3"/>
        <v>4320</v>
      </c>
      <c r="S6" s="34">
        <f t="shared" si="3"/>
        <v>9385</v>
      </c>
      <c r="T6" s="34">
        <f t="shared" si="3"/>
        <v>362.86</v>
      </c>
      <c r="U6" s="34">
        <f t="shared" si="3"/>
        <v>25.86</v>
      </c>
      <c r="V6" s="34">
        <f t="shared" si="3"/>
        <v>1791</v>
      </c>
      <c r="W6" s="34">
        <f t="shared" si="3"/>
        <v>0.78</v>
      </c>
      <c r="X6" s="34">
        <f t="shared" si="3"/>
        <v>2296.15</v>
      </c>
      <c r="Y6" s="35">
        <f>IF(Y7="",NA(),Y7)</f>
        <v>89.91</v>
      </c>
      <c r="Z6" s="35">
        <f t="shared" ref="Z6:AH6" si="4">IF(Z7="",NA(),Z7)</f>
        <v>82.44</v>
      </c>
      <c r="AA6" s="35">
        <f t="shared" si="4"/>
        <v>84.99</v>
      </c>
      <c r="AB6" s="35">
        <f t="shared" si="4"/>
        <v>78.069999999999993</v>
      </c>
      <c r="AC6" s="35">
        <f t="shared" si="4"/>
        <v>92.72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71.650000000000006</v>
      </c>
      <c r="BR6" s="35">
        <f t="shared" ref="BR6:BZ6" si="8">IF(BR7="",NA(),BR7)</f>
        <v>62.26</v>
      </c>
      <c r="BS6" s="35">
        <f t="shared" si="8"/>
        <v>69.06</v>
      </c>
      <c r="BT6" s="35">
        <f t="shared" si="8"/>
        <v>59.84</v>
      </c>
      <c r="BU6" s="35">
        <f t="shared" si="8"/>
        <v>84.7</v>
      </c>
      <c r="BV6" s="35">
        <f t="shared" si="8"/>
        <v>50.54</v>
      </c>
      <c r="BW6" s="35">
        <f t="shared" si="8"/>
        <v>49.22</v>
      </c>
      <c r="BX6" s="35">
        <f t="shared" si="8"/>
        <v>53.7</v>
      </c>
      <c r="BY6" s="35">
        <f t="shared" si="8"/>
        <v>61.54</v>
      </c>
      <c r="BZ6" s="35">
        <f t="shared" si="8"/>
        <v>63.97</v>
      </c>
      <c r="CA6" s="34" t="str">
        <f>IF(CA7="","",IF(CA7="-","【-】","【"&amp;SUBSTITUTE(TEXT(CA7,"#,##0.00"),"-","△")&amp;"】"))</f>
        <v>【74.48】</v>
      </c>
      <c r="CB6" s="35">
        <f>IF(CB7="",NA(),CB7)</f>
        <v>294.82</v>
      </c>
      <c r="CC6" s="35">
        <f t="shared" ref="CC6:CK6" si="9">IF(CC7="",NA(),CC7)</f>
        <v>344.72</v>
      </c>
      <c r="CD6" s="35">
        <f t="shared" si="9"/>
        <v>307.47000000000003</v>
      </c>
      <c r="CE6" s="35">
        <f t="shared" si="9"/>
        <v>361.84</v>
      </c>
      <c r="CF6" s="35">
        <f t="shared" si="9"/>
        <v>275.70999999999998</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38.28</v>
      </c>
      <c r="CN6" s="35">
        <f t="shared" ref="CN6:CV6" si="10">IF(CN7="",NA(),CN7)</f>
        <v>41.34</v>
      </c>
      <c r="CO6" s="35">
        <f t="shared" si="10"/>
        <v>38.96</v>
      </c>
      <c r="CP6" s="35">
        <f t="shared" si="10"/>
        <v>38.81</v>
      </c>
      <c r="CQ6" s="35">
        <f t="shared" si="10"/>
        <v>37.76</v>
      </c>
      <c r="CR6" s="35">
        <f t="shared" si="10"/>
        <v>34.74</v>
      </c>
      <c r="CS6" s="35">
        <f t="shared" si="10"/>
        <v>36.65</v>
      </c>
      <c r="CT6" s="35">
        <f t="shared" si="10"/>
        <v>37.72</v>
      </c>
      <c r="CU6" s="35">
        <f t="shared" si="10"/>
        <v>37.08</v>
      </c>
      <c r="CV6" s="35">
        <f t="shared" si="10"/>
        <v>37.46</v>
      </c>
      <c r="CW6" s="34" t="str">
        <f>IF(CW7="","",IF(CW7="-","【-】","【"&amp;SUBSTITUTE(TEXT(CW7,"#,##0.00"),"-","△")&amp;"】"))</f>
        <v>【42.82】</v>
      </c>
      <c r="CX6" s="35">
        <f>IF(CX7="",NA(),CX7)</f>
        <v>71.53</v>
      </c>
      <c r="CY6" s="35">
        <f t="shared" ref="CY6:DG6" si="11">IF(CY7="",NA(),CY7)</f>
        <v>73.5</v>
      </c>
      <c r="CZ6" s="35">
        <f t="shared" si="11"/>
        <v>76.510000000000005</v>
      </c>
      <c r="DA6" s="35">
        <f t="shared" si="11"/>
        <v>77.45</v>
      </c>
      <c r="DB6" s="35">
        <f t="shared" si="11"/>
        <v>77.05</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0.18</v>
      </c>
      <c r="EF6" s="35">
        <f t="shared" ref="EF6:EN6" si="14">IF(EF7="",NA(),EF7)</f>
        <v>0.32</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244431</v>
      </c>
      <c r="D7" s="37">
        <v>47</v>
      </c>
      <c r="E7" s="37">
        <v>17</v>
      </c>
      <c r="F7" s="37">
        <v>4</v>
      </c>
      <c r="G7" s="37">
        <v>0</v>
      </c>
      <c r="H7" s="37" t="s">
        <v>98</v>
      </c>
      <c r="I7" s="37" t="s">
        <v>99</v>
      </c>
      <c r="J7" s="37" t="s">
        <v>100</v>
      </c>
      <c r="K7" s="37" t="s">
        <v>101</v>
      </c>
      <c r="L7" s="37" t="s">
        <v>102</v>
      </c>
      <c r="M7" s="37" t="s">
        <v>103</v>
      </c>
      <c r="N7" s="38" t="s">
        <v>104</v>
      </c>
      <c r="O7" s="38" t="s">
        <v>105</v>
      </c>
      <c r="P7" s="38">
        <v>19.22</v>
      </c>
      <c r="Q7" s="38">
        <v>97.83</v>
      </c>
      <c r="R7" s="38">
        <v>4320</v>
      </c>
      <c r="S7" s="38">
        <v>9385</v>
      </c>
      <c r="T7" s="38">
        <v>362.86</v>
      </c>
      <c r="U7" s="38">
        <v>25.86</v>
      </c>
      <c r="V7" s="38">
        <v>1791</v>
      </c>
      <c r="W7" s="38">
        <v>0.78</v>
      </c>
      <c r="X7" s="38">
        <v>2296.15</v>
      </c>
      <c r="Y7" s="38">
        <v>89.91</v>
      </c>
      <c r="Z7" s="38">
        <v>82.44</v>
      </c>
      <c r="AA7" s="38">
        <v>84.99</v>
      </c>
      <c r="AB7" s="38">
        <v>78.069999999999993</v>
      </c>
      <c r="AC7" s="38">
        <v>92.72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1223.96</v>
      </c>
      <c r="BO7" s="38">
        <v>1269.1500000000001</v>
      </c>
      <c r="BP7" s="38">
        <v>1209.4000000000001</v>
      </c>
      <c r="BQ7" s="38">
        <v>71.650000000000006</v>
      </c>
      <c r="BR7" s="38">
        <v>62.26</v>
      </c>
      <c r="BS7" s="38">
        <v>69.06</v>
      </c>
      <c r="BT7" s="38">
        <v>59.84</v>
      </c>
      <c r="BU7" s="38">
        <v>84.7</v>
      </c>
      <c r="BV7" s="38">
        <v>50.54</v>
      </c>
      <c r="BW7" s="38">
        <v>49.22</v>
      </c>
      <c r="BX7" s="38">
        <v>53.7</v>
      </c>
      <c r="BY7" s="38">
        <v>61.54</v>
      </c>
      <c r="BZ7" s="38">
        <v>63.97</v>
      </c>
      <c r="CA7" s="38">
        <v>74.48</v>
      </c>
      <c r="CB7" s="38">
        <v>294.82</v>
      </c>
      <c r="CC7" s="38">
        <v>344.72</v>
      </c>
      <c r="CD7" s="38">
        <v>307.47000000000003</v>
      </c>
      <c r="CE7" s="38">
        <v>361.84</v>
      </c>
      <c r="CF7" s="38">
        <v>275.70999999999998</v>
      </c>
      <c r="CG7" s="38">
        <v>320.36</v>
      </c>
      <c r="CH7" s="38">
        <v>332.02</v>
      </c>
      <c r="CI7" s="38">
        <v>300.35000000000002</v>
      </c>
      <c r="CJ7" s="38">
        <v>267.86</v>
      </c>
      <c r="CK7" s="38">
        <v>256.82</v>
      </c>
      <c r="CL7" s="38">
        <v>219.46</v>
      </c>
      <c r="CM7" s="38">
        <v>38.28</v>
      </c>
      <c r="CN7" s="38">
        <v>41.34</v>
      </c>
      <c r="CO7" s="38">
        <v>38.96</v>
      </c>
      <c r="CP7" s="38">
        <v>38.81</v>
      </c>
      <c r="CQ7" s="38">
        <v>37.76</v>
      </c>
      <c r="CR7" s="38">
        <v>34.74</v>
      </c>
      <c r="CS7" s="38">
        <v>36.65</v>
      </c>
      <c r="CT7" s="38">
        <v>37.72</v>
      </c>
      <c r="CU7" s="38">
        <v>37.08</v>
      </c>
      <c r="CV7" s="38">
        <v>37.46</v>
      </c>
      <c r="CW7" s="38">
        <v>42.82</v>
      </c>
      <c r="CX7" s="38">
        <v>71.53</v>
      </c>
      <c r="CY7" s="38">
        <v>73.5</v>
      </c>
      <c r="CZ7" s="38">
        <v>76.510000000000005</v>
      </c>
      <c r="DA7" s="38">
        <v>77.45</v>
      </c>
      <c r="DB7" s="38">
        <v>77.05</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0.18</v>
      </c>
      <c r="EF7" s="38">
        <v>0.32</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2019-12-05T05:13:00Z</dcterms:created>
  <dcterms:modified xsi:type="dcterms:W3CDTF">2020-01-20T02:45:27Z</dcterms:modified>
  <cp:category/>
</cp:coreProperties>
</file>