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0.01.14 経営比較分析表（H30決算）\分析表\"/>
    </mc:Choice>
  </mc:AlternateContent>
  <xr:revisionPtr revIDLastSave="0" documentId="13_ncr:1_{A6B71689-BC60-4437-9EEF-8640679B1A4D}" xr6:coauthVersionLast="36" xr6:coauthVersionMax="36" xr10:uidLastSave="{00000000-0000-0000-0000-000000000000}"/>
  <workbookProtection workbookAlgorithmName="SHA-512" workbookHashValue="gZPuZvNJDATptRKuAvNOXJ9nUNGr2h9EvXmCeyH/hm/LYV9FocSSWLHs+ueAGWKAJj+daZKS/lw/UL8/nZBqjg==" workbookSaltValue="IgfiGJ6MO1/fAyjlFz8ZT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P10" i="4"/>
  <c r="I10"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<sst xmlns="http://schemas.openxmlformats.org/spreadsheetml/2006/main" count="228" uniqueCount="114">
  <si>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</si>
  <si>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</si>
  <si>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</si>
  <si>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</si>
  <si>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</si>
  <si>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</si>
  <si>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</si>
  <si>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</si>
  <si>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</si>
  <si>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</si>
  <si>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</si>
  <si>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</si>
  <si>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</si>
  <si>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</si>
  <si>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</si>
  <si>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</si>
  <si>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</si>
  <si>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</si>
  <si>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</si>
  <si>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</si>
  <si>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</si>
  <si>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</si>
  <si>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</si>
  <si>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</si>
  <si>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</si>
  <si>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</si>
  <si>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</si>
  <si>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</si>
  <si>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</si>
  <si>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</si>
  <si>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</si>
  <si>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</si>
  <si>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</si>
  <si>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</si>
  <si>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</si>
  <si>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</si>
  <si>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</si>
  <si>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</si>
  <si>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</si>
  <si>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</si>
  <si>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</si>
  <si>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</si>
  <si>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</si>
  <si>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</si>
  <si>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</si>
  <si>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</si>
  <si>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</si>
  <si>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</si>
  <si>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</si>
  <si>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</si>
  <si>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</si>
  <si>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</si>
  <si>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</si>
  <si>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</si>
  <si>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</si>
  <si>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</si>
  <si>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</si>
  <si>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</si>
  <si>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</si>
  <si>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</si>
  <si>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</si>
  <si>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</si>
  <si>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</si>
  <si>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</si>
  <si>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</si>
  <si>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</si>
  <si>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</si>
  <si>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</si>
  <si>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</si>
  <si>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</si>
  <si>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</si>
  <si>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</si>
  <si>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</si>
  <si>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</si>
  <si>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</si>
  <si>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</si>
  <si>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</si>
  <si>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</si>
  <si>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</si>
  <si>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</si>
  <si>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</si>
  <si>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</si>
  <si>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</si>
  <si>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</si>
  <si>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</si>
  <si>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</si>
  <si>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</si>
  <si>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</si>
  <si>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</si>
  <si>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</si>
  <si>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</si>
  <si>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</si>
  <si>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</si>
  <si>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</si>
  <si>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</si>
  <si>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</si>
  <si>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</si>
  <si>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</si>
  <si>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</si>
  <si>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</si>
  <si>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</si>
  <si>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</si>
  <si>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</si>
  <si>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</si>
  <si>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</si>
  <si>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</si>
  <si>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</si>
  <si>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</si>
  <si>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</si>
  <si>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</si>
  <si>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</si>
  <si>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町内には6つの処理場があります。供用開始から20年以上経過した地域もあり、耐用年数を経過した設備も多く、設備の更新が急務となっています。
今後、機能強化対策事業により、緊急性の高いものから順次更新を行っていきます。</t>
    <rPh sb="0" eb="2">
      <t>チョウナイ</t>
    </rPh>
    <rPh sb="7" eb="10">
      <t>ショリジョウ</t>
    </rPh>
    <rPh sb="16" eb="18">
      <t>キョウヨウ</t>
    </rPh>
    <rPh sb="18" eb="20">
      <t>カイシ</t>
    </rPh>
    <rPh sb="24" eb="25">
      <t>ネン</t>
    </rPh>
    <rPh sb="25" eb="27">
      <t>イジョウ</t>
    </rPh>
    <rPh sb="27" eb="29">
      <t>ケイカ</t>
    </rPh>
    <rPh sb="31" eb="33">
      <t>チイキ</t>
    </rPh>
    <rPh sb="37" eb="39">
      <t>タイヨウ</t>
    </rPh>
    <rPh sb="39" eb="41">
      <t>ネンスウ</t>
    </rPh>
    <rPh sb="42" eb="44">
      <t>ケイカ</t>
    </rPh>
    <rPh sb="46" eb="48">
      <t>セツビ</t>
    </rPh>
    <rPh sb="49" eb="50">
      <t>オオ</t>
    </rPh>
    <rPh sb="52" eb="54">
      <t>セツビ</t>
    </rPh>
    <rPh sb="55" eb="57">
      <t>コウシン</t>
    </rPh>
    <rPh sb="58" eb="60">
      <t>キュウム</t>
    </rPh>
    <rPh sb="69" eb="71">
      <t>コンゴ</t>
    </rPh>
    <rPh sb="72" eb="74">
      <t>キノウ</t>
    </rPh>
    <rPh sb="74" eb="76">
      <t>キョウカ</t>
    </rPh>
    <rPh sb="76" eb="78">
      <t>タイサク</t>
    </rPh>
    <rPh sb="78" eb="80">
      <t>ジギョウ</t>
    </rPh>
    <rPh sb="84" eb="87">
      <t>キンキュウセイ</t>
    </rPh>
    <rPh sb="88" eb="89">
      <t>タカ</t>
    </rPh>
    <rPh sb="94" eb="96">
      <t>ジュンジ</t>
    </rPh>
    <rPh sb="96" eb="98">
      <t>コウシン</t>
    </rPh>
    <rPh sb="99" eb="100">
      <t>オコナ</t>
    </rPh>
    <phoneticPr fontId="4"/>
  </si>
  <si>
    <t>収益的収支比率が100％を下回っており、非常に厳しい経営状況となっています。
H29年度に料金改定を行い、経費回収率、汚水処理原価ともに前年より若干よくなったものの、依然として類似団体平均、全国平均よりも低い水準にあります。
また、近年は新規接続数も少ないことから施設利用率、水洗化率ともにほぼ横ばいとなっています。</t>
    <rPh sb="20" eb="22">
      <t>ヒジョウ</t>
    </rPh>
    <rPh sb="23" eb="24">
      <t>キビ</t>
    </rPh>
    <rPh sb="26" eb="28">
      <t>ケイエイ</t>
    </rPh>
    <rPh sb="28" eb="30">
      <t>ジョウキョウ</t>
    </rPh>
    <rPh sb="42" eb="44">
      <t>ネンド</t>
    </rPh>
    <rPh sb="45" eb="47">
      <t>リョウキン</t>
    </rPh>
    <rPh sb="47" eb="49">
      <t>カイテイ</t>
    </rPh>
    <rPh sb="50" eb="51">
      <t>オコナ</t>
    </rPh>
    <rPh sb="53" eb="55">
      <t>ケイヒ</t>
    </rPh>
    <rPh sb="55" eb="57">
      <t>カイシュウ</t>
    </rPh>
    <rPh sb="57" eb="58">
      <t>リツ</t>
    </rPh>
    <rPh sb="59" eb="61">
      <t>オスイ</t>
    </rPh>
    <rPh sb="61" eb="63">
      <t>ショリ</t>
    </rPh>
    <rPh sb="63" eb="65">
      <t>ゲンカ</t>
    </rPh>
    <rPh sb="68" eb="70">
      <t>ゼンネン</t>
    </rPh>
    <rPh sb="72" eb="74">
      <t>ジャッカン</t>
    </rPh>
    <rPh sb="83" eb="85">
      <t>イゼン</t>
    </rPh>
    <rPh sb="88" eb="90">
      <t>ルイジ</t>
    </rPh>
    <rPh sb="90" eb="92">
      <t>ダンタイ</t>
    </rPh>
    <rPh sb="92" eb="94">
      <t>ヘイキン</t>
    </rPh>
    <rPh sb="95" eb="97">
      <t>ゼンコク</t>
    </rPh>
    <rPh sb="97" eb="99">
      <t>ヘイキン</t>
    </rPh>
    <rPh sb="102" eb="103">
      <t>ヒク</t>
    </rPh>
    <rPh sb="104" eb="106">
      <t>スイジュン</t>
    </rPh>
    <rPh sb="116" eb="118">
      <t>キンネン</t>
    </rPh>
    <rPh sb="119" eb="121">
      <t>シンキ</t>
    </rPh>
    <rPh sb="121" eb="123">
      <t>セツゾク</t>
    </rPh>
    <rPh sb="123" eb="124">
      <t>スウ</t>
    </rPh>
    <rPh sb="125" eb="126">
      <t>スク</t>
    </rPh>
    <rPh sb="132" eb="134">
      <t>シセツ</t>
    </rPh>
    <rPh sb="134" eb="136">
      <t>リヨウ</t>
    </rPh>
    <rPh sb="136" eb="137">
      <t>リツ</t>
    </rPh>
    <rPh sb="138" eb="141">
      <t>スイセンカ</t>
    </rPh>
    <rPh sb="141" eb="142">
      <t>リツ</t>
    </rPh>
    <rPh sb="147" eb="148">
      <t>ヨコ</t>
    </rPh>
    <phoneticPr fontId="4"/>
  </si>
  <si>
    <t>現在は施設の維持管理業務が中心となっていますが、有収水量や人口の減により使用料収入が見込めず、一般会計からの多額の繰入金に頼らざるを得ない経営状況となっています。
なお、R2年度から公営企業会計の一部適用を予定しています。事業の財政状態、経営状態をより正確に把握できるようにすることで、経営健全化を進めていきます。</t>
    <rPh sb="0" eb="2">
      <t>ゲンザイ</t>
    </rPh>
    <rPh sb="3" eb="5">
      <t>シセツ</t>
    </rPh>
    <rPh sb="6" eb="8">
      <t>イジ</t>
    </rPh>
    <rPh sb="8" eb="10">
      <t>カンリ</t>
    </rPh>
    <rPh sb="10" eb="12">
      <t>ギョウム</t>
    </rPh>
    <rPh sb="13" eb="15">
      <t>チュウシン</t>
    </rPh>
    <rPh sb="24" eb="26">
      <t>ユウシュウ</t>
    </rPh>
    <rPh sb="26" eb="28">
      <t>スイリョウ</t>
    </rPh>
    <rPh sb="29" eb="31">
      <t>ジンコウ</t>
    </rPh>
    <rPh sb="32" eb="33">
      <t>ゲン</t>
    </rPh>
    <rPh sb="36" eb="39">
      <t>シヨウリョウ</t>
    </rPh>
    <rPh sb="39" eb="41">
      <t>シュウニュウ</t>
    </rPh>
    <rPh sb="42" eb="44">
      <t>ミコ</t>
    </rPh>
    <rPh sb="47" eb="49">
      <t>イッパン</t>
    </rPh>
    <rPh sb="49" eb="51">
      <t>カイケイ</t>
    </rPh>
    <rPh sb="54" eb="56">
      <t>タガク</t>
    </rPh>
    <rPh sb="57" eb="59">
      <t>クリイレ</t>
    </rPh>
    <rPh sb="59" eb="60">
      <t>キン</t>
    </rPh>
    <rPh sb="61" eb="62">
      <t>タヨ</t>
    </rPh>
    <rPh sb="66" eb="67">
      <t>エ</t>
    </rPh>
    <rPh sb="69" eb="71">
      <t>ケイエイ</t>
    </rPh>
    <rPh sb="71" eb="73">
      <t>ジョウキョウ</t>
    </rPh>
    <rPh sb="87" eb="89">
      <t>ネンド</t>
    </rPh>
    <rPh sb="91" eb="93">
      <t>コウエイ</t>
    </rPh>
    <rPh sb="93" eb="95">
      <t>キギョウ</t>
    </rPh>
    <rPh sb="95" eb="97">
      <t>カイケイ</t>
    </rPh>
    <rPh sb="98" eb="100">
      <t>イチブ</t>
    </rPh>
    <rPh sb="100" eb="102">
      <t>テキヨウ</t>
    </rPh>
    <rPh sb="103" eb="105">
      <t>ヨテイ</t>
    </rPh>
    <rPh sb="111" eb="113">
      <t>ジギョウ</t>
    </rPh>
    <rPh sb="114" eb="116">
      <t>ザイセイ</t>
    </rPh>
    <rPh sb="116" eb="118">
      <t>ジョウタイ</t>
    </rPh>
    <rPh sb="119" eb="121">
      <t>ケイエイ</t>
    </rPh>
    <rPh sb="121" eb="123">
      <t>ジョウタイ</t>
    </rPh>
    <rPh sb="126" eb="128">
      <t>セイカク</t>
    </rPh>
    <rPh sb="129" eb="131">
      <t>ハアク</t>
    </rPh>
    <rPh sb="143" eb="145">
      <t>ケイエイ</t>
    </rPh>
    <rPh sb="145" eb="148">
      <t>ケンゼンカ</t>
    </rPh>
    <rPh sb="149" eb="15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</si>
</sst>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9C-429E-A5C2-955C4330DB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69C-429E-A5C2-955C4330DB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78.73</c:v>
                </c:pt>
                <c:pt idx="1">
                  <c:v>78.73</c:v>
                </c:pt>
                <c:pt idx="2">
                  <c:v>78.73</c:v>
                </c:pt>
                <c:pt idx="3">
                  <c:v>70.13</c:v>
                </c:pt>
                <c:pt idx="4">
                  <c:v>68.34</c:v>
                </c:pt>
              </c:numCache>
            </c:numRef>
          </c:val>
          <c:extLst>
            <c:ext xmlns:c16="http://schemas.microsoft.com/office/drawing/2014/chart" uri="{C3380CC4-5D6E-409C-BE32-E72D297353CC}">
              <c16:uniqueId val="{00000000-528D-474C-859A-B2DA993885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528D-474C-859A-B2DA993885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91.56</c:v>
                </c:pt>
                <c:pt idx="1">
                  <c:v>93.23</c:v>
                </c:pt>
                <c:pt idx="2">
                  <c:v>91.11</c:v>
                </c:pt>
                <c:pt idx="3">
                  <c:v>94.01</c:v>
                </c:pt>
                <c:pt idx="4">
                  <c:v>92.72</c:v>
                </c:pt>
              </c:numCache>
            </c:numRef>
          </c:val>
          <c:extLst>
            <c:ext xmlns:c16="http://schemas.microsoft.com/office/drawing/2014/chart" uri="{C3380CC4-5D6E-409C-BE32-E72D297353CC}">
              <c16:uniqueId val="{00000000-2677-4F56-BBFF-50985E85A2A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2677-4F56-BBFF-50985E85A2A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82.91</c:v>
                </c:pt>
                <c:pt idx="1">
                  <c:v>83.51</c:v>
                </c:pt>
                <c:pt idx="2">
                  <c:v>87.35</c:v>
                </c:pt>
                <c:pt idx="3">
                  <c:v>81.099999999999994</c:v>
                </c:pt>
                <c:pt idx="4">
                  <c:v>90.26</c:v>
                </c:pt>
              </c:numCache>
            </c:numRef>
          </c:val>
          <c:extLst>
            <c:ext xmlns:c16="http://schemas.microsoft.com/office/drawing/2014/chart" uri="{C3380CC4-5D6E-409C-BE32-E72D297353CC}">
              <c16:uniqueId val="{00000000-5D1F-4A6A-8C0D-0C36F4D86C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1F-4A6A-8C0D-0C36F4D86C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5E-41F1-BB97-BB55ADF4D1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5E-41F1-BB97-BB55ADF4D1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87-4344-A03C-283D9EFCDC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87-4344-A03C-283D9EFCDC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C4-49D6-A68E-A3E4B96438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C4-49D6-A68E-A3E4B96438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BA-4BC4-89BC-6DDCCE4747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BA-4BC4-89BC-6DDCCE4747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00-41C6-85E3-8238E3D44CF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900-41C6-85E3-8238E3D44CF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27.07</c:v>
                </c:pt>
                <c:pt idx="1">
                  <c:v>29.67</c:v>
                </c:pt>
                <c:pt idx="2">
                  <c:v>30.05</c:v>
                </c:pt>
                <c:pt idx="3">
                  <c:v>32.47</c:v>
                </c:pt>
                <c:pt idx="4">
                  <c:v>46.03</c:v>
                </c:pt>
              </c:numCache>
            </c:numRef>
          </c:val>
          <c:extLst>
            <c:ext xmlns:c16="http://schemas.microsoft.com/office/drawing/2014/chart" uri="{C3380CC4-5D6E-409C-BE32-E72D297353CC}">
              <c16:uniqueId val="{00000000-6279-4199-89B2-1C57CE7F89D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6279-4199-89B2-1C57CE7F89D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494.26</c:v>
                </c:pt>
                <c:pt idx="1">
                  <c:v>456.59</c:v>
                </c:pt>
                <c:pt idx="2">
                  <c:v>452.33</c:v>
                </c:pt>
                <c:pt idx="3">
                  <c:v>451.94</c:v>
                </c:pt>
                <c:pt idx="4">
                  <c:v>323.83</c:v>
                </c:pt>
              </c:numCache>
            </c:numRef>
          </c:val>
          <c:extLst>
            <c:ext xmlns:c16="http://schemas.microsoft.com/office/drawing/2014/chart" uri="{C3380CC4-5D6E-409C-BE32-E72D297353CC}">
              <c16:uniqueId val="{00000000-F36C-435C-B3B4-FF60E83DB8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F36C-435C-B3B4-FF60E83DB8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63"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多気町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14682</v>
      </c>
      <c r="AM8" s="68"/>
      <c r="AN8" s="68"/>
      <c r="AO8" s="68"/>
      <c r="AP8" s="68"/>
      <c r="AQ8" s="68"/>
      <c r="AR8" s="68"/>
      <c r="AS8" s="68"/>
      <c r="AT8" s="67">
        <f>データ!T6</f>
        <v>103.06</v>
      </c>
      <c r="AU8" s="67"/>
      <c r="AV8" s="67"/>
      <c r="AW8" s="67"/>
      <c r="AX8" s="67"/>
      <c r="AY8" s="67"/>
      <c r="AZ8" s="67"/>
      <c r="BA8" s="67"/>
      <c r="BB8" s="67">
        <f>データ!U6</f>
        <v>142.46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18.16</v>
      </c>
      <c r="Q10" s="67"/>
      <c r="R10" s="67"/>
      <c r="S10" s="67"/>
      <c r="T10" s="67"/>
      <c r="U10" s="67"/>
      <c r="V10" s="67"/>
      <c r="W10" s="67">
        <f>データ!Q6</f>
        <v>100</v>
      </c>
      <c r="X10" s="67"/>
      <c r="Y10" s="67"/>
      <c r="Z10" s="67"/>
      <c r="AA10" s="67"/>
      <c r="AB10" s="67"/>
      <c r="AC10" s="67"/>
      <c r="AD10" s="68">
        <f>データ!R6</f>
        <v>2700</v>
      </c>
      <c r="AE10" s="68"/>
      <c r="AF10" s="68"/>
      <c r="AG10" s="68"/>
      <c r="AH10" s="68"/>
      <c r="AI10" s="68"/>
      <c r="AJ10" s="68"/>
      <c r="AK10" s="2"/>
      <c r="AL10" s="68">
        <f>データ!V6</f>
        <v>2650</v>
      </c>
      <c r="AM10" s="68"/>
      <c r="AN10" s="68"/>
      <c r="AO10" s="68"/>
      <c r="AP10" s="68"/>
      <c r="AQ10" s="68"/>
      <c r="AR10" s="68"/>
      <c r="AS10" s="68"/>
      <c r="AT10" s="67">
        <f>データ!W6</f>
        <v>1.52</v>
      </c>
      <c r="AU10" s="67"/>
      <c r="AV10" s="67"/>
      <c r="AW10" s="67"/>
      <c r="AX10" s="67"/>
      <c r="AY10" s="67"/>
      <c r="AZ10" s="67"/>
      <c r="BA10" s="67"/>
      <c r="BB10" s="67">
        <f>データ!X6</f>
        <v>1743.42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thHHUENh0nvyWbo42Wi+wmjk6ndtGnDZAfjGp4r+RFwTsyvY3q+Z0AK2gTiED27GDMZozKyjR27PX6e8rk1LIw==" saltValue="FntQG4wBfpIR9ct/nLsn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244414</v>
      </c>
      <c r="D6" s="33">
        <f t="shared" si="3"/>
        <v>47</v>
      </c>
      <c r="E6" s="33">
        <f t="shared" si="3"/>
        <v>17</v>
      </c>
      <c r="F6" s="33">
        <f t="shared" si="3"/>
        <v>5</v>
      </c>
      <c r="G6" s="33">
        <f t="shared" si="3"/>
        <v>0</v>
      </c>
      <c r="H6" s="33" t="str">
        <f t="shared" si="3"/>
        <v>三重県　多気町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18.16</v>
      </c>
      <c r="Q6" s="34">
        <f t="shared" si="3"/>
        <v>100</v>
      </c>
      <c r="R6" s="34">
        <f t="shared" si="3"/>
        <v>2700</v>
      </c>
      <c r="S6" s="34">
        <f t="shared" si="3"/>
        <v>14682</v>
      </c>
      <c r="T6" s="34">
        <f t="shared" si="3"/>
        <v>103.06</v>
      </c>
      <c r="U6" s="34">
        <f t="shared" si="3"/>
        <v>142.46</v>
      </c>
      <c r="V6" s="34">
        <f t="shared" si="3"/>
        <v>2650</v>
      </c>
      <c r="W6" s="34">
        <f t="shared" si="3"/>
        <v>1.52</v>
      </c>
      <c r="X6" s="34">
        <f t="shared" si="3"/>
        <v>1743.42</v>
      </c>
      <c r="Y6" s="35">
        <f>IF(Y7="",NA(),Y7)</f>
        <v>82.91</v>
      </c>
      <c r="Z6" s="35">
        <f t="shared" ref="Z6:AH6" si="4">IF(Z7="",NA(),Z7)</f>
        <v>83.51</v>
      </c>
      <c r="AA6" s="35">
        <f t="shared" si="4"/>
        <v>87.35</v>
      </c>
      <c r="AB6" s="35">
        <f t="shared" si="4"/>
        <v>81.099999999999994</v>
      </c>
      <c r="AC6" s="35">
        <f t="shared" si="4"/>
        <v>90.26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27.07</v>
      </c>
      <c r="BR6" s="35">
        <f t="shared" ref="BR6:BZ6" si="8">IF(BR7="",NA(),BR7)</f>
        <v>29.67</v>
      </c>
      <c r="BS6" s="35">
        <f t="shared" si="8"/>
        <v>30.05</v>
      </c>
      <c r="BT6" s="35">
        <f t="shared" si="8"/>
        <v>32.47</v>
      </c>
      <c r="BU6" s="35">
        <f t="shared" si="8"/>
        <v>46.03</v>
      </c>
      <c r="BV6" s="35">
        <f t="shared" si="8"/>
        <v>50.82</v>
      </c>
      <c r="BW6" s="35">
        <f t="shared" si="8"/>
        <v>52.19</v>
      </c>
      <c r="BX6" s="35">
        <f t="shared" si="8"/>
        <v>55.32</v>
      </c>
      <c r="BY6" s="35">
        <f t="shared" si="8"/>
        <v>59.8</v>
      </c>
      <c r="BZ6" s="35">
        <f t="shared" si="8"/>
        <v>57.77</v>
      </c>
      <c r="CA6" s="34" t="str">
        <f>IF(CA7="","",IF(CA7="-","【-】","【"&amp;SUBSTITUTE(TEXT(CA7,"#,##0.00"),"-","△")&amp;"】"))</f>
        <v>【59.51】</v>
      </c>
      <c r="CB6" s="35">
        <f>IF(CB7="",NA(),CB7)</f>
        <v>494.26</v>
      </c>
      <c r="CC6" s="35">
        <f t="shared" ref="CC6:CK6" si="9">IF(CC7="",NA(),CC7)</f>
        <v>456.59</v>
      </c>
      <c r="CD6" s="35">
        <f t="shared" si="9"/>
        <v>452.33</v>
      </c>
      <c r="CE6" s="35">
        <f t="shared" si="9"/>
        <v>451.94</v>
      </c>
      <c r="CF6" s="35">
        <f t="shared" si="9"/>
        <v>323.83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78.73</v>
      </c>
      <c r="CN6" s="35">
        <f t="shared" ref="CN6:CV6" si="10">IF(CN7="",NA(),CN7)</f>
        <v>78.73</v>
      </c>
      <c r="CO6" s="35">
        <f t="shared" si="10"/>
        <v>78.73</v>
      </c>
      <c r="CP6" s="35">
        <f t="shared" si="10"/>
        <v>70.13</v>
      </c>
      <c r="CQ6" s="35">
        <f t="shared" si="10"/>
        <v>68.34</v>
      </c>
      <c r="CR6" s="35">
        <f t="shared" si="10"/>
        <v>53.24</v>
      </c>
      <c r="CS6" s="35">
        <f t="shared" si="10"/>
        <v>52.31</v>
      </c>
      <c r="CT6" s="35">
        <f t="shared" si="10"/>
        <v>60.65</v>
      </c>
      <c r="CU6" s="35">
        <f t="shared" si="10"/>
        <v>51.75</v>
      </c>
      <c r="CV6" s="35">
        <f t="shared" si="10"/>
        <v>50.68</v>
      </c>
      <c r="CW6" s="34" t="str">
        <f>IF(CW7="","",IF(CW7="-","【-】","【"&amp;SUBSTITUTE(TEXT(CW7,"#,##0.00"),"-","△")&amp;"】"))</f>
        <v>【52.23】</v>
      </c>
      <c r="CX6" s="35">
        <f>IF(CX7="",NA(),CX7)</f>
        <v>91.56</v>
      </c>
      <c r="CY6" s="35">
        <f t="shared" ref="CY6:DG6" si="11">IF(CY7="",NA(),CY7)</f>
        <v>93.23</v>
      </c>
      <c r="CZ6" s="35">
        <f t="shared" si="11"/>
        <v>91.11</v>
      </c>
      <c r="DA6" s="35">
        <f t="shared" si="11"/>
        <v>94.01</v>
      </c>
      <c r="DB6" s="35">
        <f t="shared" si="11"/>
        <v>92.72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244414</v>
      </c>
      <c r="D7" s="37">
        <v>47</v>
      </c>
      <c r="E7" s="37">
        <v>17</v>
      </c>
      <c r="F7" s="37">
        <v>5</v>
      </c>
      <c r="G7" s="37">
        <v>0</v>
      </c>
      <c r="H7" s="37" t="s">
        <v>98</v>
      </c>
      <c r="I7" s="37" t="s">
        <v>99</v>
      </c>
      <c r="J7" s="37" t="s">
        <v>100</v>
      </c>
      <c r="K7" s="37" t="s">
        <v>101</v>
      </c>
      <c r="L7" s="37" t="s">
        <v>102</v>
      </c>
      <c r="M7" s="37" t="s">
        <v>103</v>
      </c>
      <c r="N7" s="38" t="s">
        <v>104</v>
      </c>
      <c r="O7" s="38" t="s">
        <v>105</v>
      </c>
      <c r="P7" s="38">
        <v>18.16</v>
      </c>
      <c r="Q7" s="38">
        <v>100</v>
      </c>
      <c r="R7" s="38">
        <v>2700</v>
      </c>
      <c r="S7" s="38">
        <v>14682</v>
      </c>
      <c r="T7" s="38">
        <v>103.06</v>
      </c>
      <c r="U7" s="38">
        <v>142.46</v>
      </c>
      <c r="V7" s="38">
        <v>2650</v>
      </c>
      <c r="W7" s="38">
        <v>1.52</v>
      </c>
      <c r="X7" s="38">
        <v>1743.42</v>
      </c>
      <c r="Y7" s="38">
        <v>82.91</v>
      </c>
      <c r="Z7" s="38">
        <v>83.51</v>
      </c>
      <c r="AA7" s="38">
        <v>87.35</v>
      </c>
      <c r="AB7" s="38">
        <v>81.099999999999994</v>
      </c>
      <c r="AC7" s="38">
        <v>90.26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27.07</v>
      </c>
      <c r="BR7" s="38">
        <v>29.67</v>
      </c>
      <c r="BS7" s="38">
        <v>30.05</v>
      </c>
      <c r="BT7" s="38">
        <v>32.47</v>
      </c>
      <c r="BU7" s="38">
        <v>46.03</v>
      </c>
      <c r="BV7" s="38">
        <v>50.82</v>
      </c>
      <c r="BW7" s="38">
        <v>52.19</v>
      </c>
      <c r="BX7" s="38">
        <v>55.32</v>
      </c>
      <c r="BY7" s="38">
        <v>59.8</v>
      </c>
      <c r="BZ7" s="38">
        <v>57.77</v>
      </c>
      <c r="CA7" s="38">
        <v>59.51</v>
      </c>
      <c r="CB7" s="38">
        <v>494.26</v>
      </c>
      <c r="CC7" s="38">
        <v>456.59</v>
      </c>
      <c r="CD7" s="38">
        <v>452.33</v>
      </c>
      <c r="CE7" s="38">
        <v>451.94</v>
      </c>
      <c r="CF7" s="38">
        <v>323.83</v>
      </c>
      <c r="CG7" s="38">
        <v>300.52</v>
      </c>
      <c r="CH7" s="38">
        <v>296.14</v>
      </c>
      <c r="CI7" s="38">
        <v>283.17</v>
      </c>
      <c r="CJ7" s="38">
        <v>263.76</v>
      </c>
      <c r="CK7" s="38">
        <v>274.35000000000002</v>
      </c>
      <c r="CL7" s="38">
        <v>261.45999999999998</v>
      </c>
      <c r="CM7" s="38">
        <v>78.73</v>
      </c>
      <c r="CN7" s="38">
        <v>78.73</v>
      </c>
      <c r="CO7" s="38">
        <v>78.73</v>
      </c>
      <c r="CP7" s="38">
        <v>70.13</v>
      </c>
      <c r="CQ7" s="38">
        <v>68.34</v>
      </c>
      <c r="CR7" s="38">
        <v>53.24</v>
      </c>
      <c r="CS7" s="38">
        <v>52.31</v>
      </c>
      <c r="CT7" s="38">
        <v>60.65</v>
      </c>
      <c r="CU7" s="38">
        <v>51.75</v>
      </c>
      <c r="CV7" s="38">
        <v>50.68</v>
      </c>
      <c r="CW7" s="38">
        <v>52.23</v>
      </c>
      <c r="CX7" s="38">
        <v>91.56</v>
      </c>
      <c r="CY7" s="38">
        <v>93.23</v>
      </c>
      <c r="CZ7" s="38">
        <v>91.11</v>
      </c>
      <c r="DA7" s="38">
        <v>94.01</v>
      </c>
      <c r="DB7" s="38">
        <v>92.72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cp:lastPrinted>2020-01-15T06:38:38Z</cp:lastPrinted>
  <dcterms:created xsi:type="dcterms:W3CDTF">2019-12-05T05:20:49Z</dcterms:created>
  <dcterms:modified xsi:type="dcterms:W3CDTF">2020-01-15T06:46:46Z</dcterms:modified>
  <cp:category/>
</cp:coreProperties>
</file>