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232\総務政策課\05奈良賢治\1.財政\その他調査\H31照会\公営企業関係\2.5 公営企業に係る経営比較分析表（平成30年度決算）の分析等について\提出書類\"/>
    </mc:Choice>
  </mc:AlternateContent>
  <workbookProtection workbookAlgorithmName="SHA-512" workbookHashValue="QB+ygjAE84437oaLvHudxolszZ1s0pB4lTWcRQrWm/qX5lAxV+awPWUGFgSa+/hR4L8ym4yNyMgKapulAoDIqw==" workbookSaltValue="t/9RFIp9jAiiSNhm6m9wwA==" workbookSpinCount="100000" lockStructure="1"/>
  <bookViews>
    <workbookView xWindow="0" yWindow="0" windowWidth="20490" windowHeight="777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<sst xmlns="http://schemas.openxmlformats.org/spreadsheetml/2006/main" count="228" uniqueCount="115">
  <si>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</si>
  <si>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</si>
  <si>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</si>
  <si>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</si>
  <si>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</si>
  <si>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</si>
  <si>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</si>
  <si>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</si>
  <si>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</si>
  <si>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</si>
  <si>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</si>
  <si>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</si>
  <si>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</si>
  <si>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</si>
  <si>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</si>
  <si>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</si>
  <si>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</si>
  <si>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</si>
  <si>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</si>
  <si>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</si>
  <si>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</si>
  <si>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</si>
  <si>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</si>
  <si>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</si>
  <si>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</si>
  <si>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</si>
  <si>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</si>
  <si>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</si>
  <si>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</si>
  <si>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</si>
  <si>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</si>
  <si>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</si>
  <si>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</si>
  <si>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</si>
  <si>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</si>
  <si>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</si>
  <si>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</si>
  <si>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</si>
  <si>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</si>
  <si>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</si>
  <si>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</si>
  <si>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</si>
  <si>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</si>
  <si>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</si>
  <si>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</si>
  <si>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</si>
  <si>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</si>
  <si>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</si>
  <si>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</si>
  <si>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</si>
  <si>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</si>
  <si>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</si>
  <si>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</si>
  <si>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</si>
  <si>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</si>
  <si>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</si>
  <si>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</si>
  <si>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</si>
  <si>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</si>
  <si>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</si>
  <si>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</si>
  <si>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</si>
  <si>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</si>
  <si>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</si>
  <si>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</si>
  <si>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</si>
  <si>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</si>
  <si>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</si>
  <si>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</si>
  <si>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</si>
  <si>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</si>
  <si>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</si>
  <si>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</si>
  <si>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</si>
  <si>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</si>
  <si>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</si>
  <si>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</si>
  <si>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</si>
  <si>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</si>
  <si>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</si>
  <si>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</si>
  <si>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</si>
  <si>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</si>
  <si>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</si>
  <si>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</si>
  <si>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</si>
  <si>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</si>
  <si>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</si>
  <si>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</si>
  <si>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</si>
  <si>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</si>
  <si>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</si>
  <si>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</si>
  <si>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</si>
  <si>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</si>
  <si>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</si>
  <si>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</si>
  <si>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</si>
  <si>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</si>
  <si>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木曽岬町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</si>
  <si>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</si>
  <si>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</si>
  <si>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</si>
  <si>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</si>
  <si>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</si>
  <si>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</si>
  <si>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</si>
  <si>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</si>
  <si>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</si>
  <si>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</si>
  <si>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</si>
  <si>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</si>
  <si>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①100％を下回っており、使用料以外（一般会計）の収入に依存している。
④類似団体と比較して低い数値である。
⑤類似団体と比較して低い数値で推移しており、使用料以外（一般会計）の収入に依存している割合が高いといえる。
⑥類似団体と比較して同等の数値となっている。
⑦類似団体より低い数値で推移している。
⑧100％に近い数値で推移しており、類似団体と比較しても高い数値となっている。
　当町は、汚水処理区域（公共下水道・特定環境保全公共下水道・農業集落排水事業）の整備は完了しており、企業債残高も減少している状況である。
　一方、収益的収支比率や経費回収率から見ると下水道使用料以外の収入に依存している割合が大きいため、今後、使用料の改定が必要と思われる。</t>
    <rPh sb="119" eb="121">
      <t>ドウトウ</t>
    </rPh>
    <rPh sb="193" eb="195">
      <t>トウチョウ</t>
    </rPh>
    <rPh sb="197" eb="199">
      <t>オスイ</t>
    </rPh>
    <rPh sb="199" eb="201">
      <t>ショリ</t>
    </rPh>
    <rPh sb="201" eb="203">
      <t>クイキ</t>
    </rPh>
    <rPh sb="204" eb="206">
      <t>コウキョウ</t>
    </rPh>
    <rPh sb="206" eb="209">
      <t>ゲスイドウ</t>
    </rPh>
    <rPh sb="210" eb="212">
      <t>トクテイ</t>
    </rPh>
    <rPh sb="212" eb="214">
      <t>カンキョウ</t>
    </rPh>
    <rPh sb="214" eb="216">
      <t>ホゼン</t>
    </rPh>
    <rPh sb="216" eb="218">
      <t>コウキョウ</t>
    </rPh>
    <rPh sb="218" eb="221">
      <t>ゲスイドウ</t>
    </rPh>
    <rPh sb="222" eb="224">
      <t>ノウギョウ</t>
    </rPh>
    <rPh sb="224" eb="226">
      <t>シュウラク</t>
    </rPh>
    <rPh sb="226" eb="228">
      <t>ハイスイ</t>
    </rPh>
    <rPh sb="228" eb="230">
      <t>ジギョウ</t>
    </rPh>
    <rPh sb="232" eb="234">
      <t>セイビ</t>
    </rPh>
    <rPh sb="235" eb="237">
      <t>カンリョウ</t>
    </rPh>
    <rPh sb="242" eb="244">
      <t>キギョウ</t>
    </rPh>
    <rPh sb="244" eb="245">
      <t>サイ</t>
    </rPh>
    <rPh sb="245" eb="247">
      <t>ザンダカ</t>
    </rPh>
    <rPh sb="248" eb="250">
      <t>ゲンショウ</t>
    </rPh>
    <rPh sb="254" eb="256">
      <t>ジョウキョウ</t>
    </rPh>
    <rPh sb="262" eb="264">
      <t>イッポウ</t>
    </rPh>
    <rPh sb="265" eb="268">
      <t>シュウエキテキ</t>
    </rPh>
    <rPh sb="268" eb="270">
      <t>シュウシ</t>
    </rPh>
    <rPh sb="270" eb="272">
      <t>ヒリツ</t>
    </rPh>
    <rPh sb="273" eb="275">
      <t>ケイヒ</t>
    </rPh>
    <rPh sb="275" eb="277">
      <t>カイシュウ</t>
    </rPh>
    <rPh sb="277" eb="278">
      <t>リツ</t>
    </rPh>
    <rPh sb="280" eb="281">
      <t>ミ</t>
    </rPh>
    <rPh sb="283" eb="286">
      <t>ゲスイドウ</t>
    </rPh>
    <rPh sb="286" eb="289">
      <t>シヨウリョウ</t>
    </rPh>
    <rPh sb="289" eb="291">
      <t>イガイ</t>
    </rPh>
    <rPh sb="292" eb="294">
      <t>シュウニュウ</t>
    </rPh>
    <rPh sb="295" eb="297">
      <t>イゾン</t>
    </rPh>
    <rPh sb="301" eb="303">
      <t>ワリアイ</t>
    </rPh>
    <rPh sb="304" eb="305">
      <t>オオ</t>
    </rPh>
    <rPh sb="310" eb="312">
      <t>コンゴ</t>
    </rPh>
    <rPh sb="313" eb="316">
      <t>シヨウリョウ</t>
    </rPh>
    <rPh sb="317" eb="319">
      <t>カイテイ</t>
    </rPh>
    <rPh sb="320" eb="322">
      <t>ヒツヨウ</t>
    </rPh>
    <rPh sb="323" eb="324">
      <t>オモ</t>
    </rPh>
    <phoneticPr fontId="4"/>
  </si>
  <si>
    <t>　当町の下水道は布設開始から約30年経過しており、長寿命化計画やストックマネジメント計画に基づき、計画的な更新が必要である。</t>
    <rPh sb="1" eb="3">
      <t>トウチョウ</t>
    </rPh>
    <rPh sb="4" eb="7">
      <t>ゲスイドウ</t>
    </rPh>
    <rPh sb="8" eb="10">
      <t>フセツ</t>
    </rPh>
    <rPh sb="10" eb="12">
      <t>カイシ</t>
    </rPh>
    <rPh sb="14" eb="15">
      <t>ヤク</t>
    </rPh>
    <rPh sb="17" eb="18">
      <t>ネン</t>
    </rPh>
    <rPh sb="18" eb="20">
      <t>ケイカ</t>
    </rPh>
    <rPh sb="42" eb="44">
      <t>ケイカク</t>
    </rPh>
    <phoneticPr fontId="4"/>
  </si>
  <si>
    <t>　町内における下水道事業ついては、完了となっており、今後人口減少が予想される中、施設更新等新たな投資が求められ、維持管理の財源確保が重要な課題である。</t>
    <rPh sb="1" eb="3">
      <t>チョウナイ</t>
    </rPh>
    <rPh sb="7" eb="10">
      <t>ゲスイドウ</t>
    </rPh>
    <rPh sb="10" eb="12">
      <t>ジギョウ</t>
    </rPh>
    <rPh sb="17" eb="19">
      <t>カンリョウ</t>
    </rPh>
    <rPh sb="26" eb="28">
      <t>コンゴ</t>
    </rPh>
    <rPh sb="28" eb="30">
      <t>ジンコウ</t>
    </rPh>
    <rPh sb="30" eb="32">
      <t>ゲンショウ</t>
    </rPh>
    <rPh sb="33" eb="35">
      <t>ヨソウ</t>
    </rPh>
    <rPh sb="38" eb="39">
      <t>ナカ</t>
    </rPh>
    <rPh sb="40" eb="42">
      <t>シセツ</t>
    </rPh>
    <rPh sb="42" eb="44">
      <t>コウシン</t>
    </rPh>
    <rPh sb="44" eb="45">
      <t>トウ</t>
    </rPh>
    <rPh sb="45" eb="46">
      <t>アラ</t>
    </rPh>
    <rPh sb="48" eb="50">
      <t>トウシ</t>
    </rPh>
    <rPh sb="51" eb="52">
      <t>モト</t>
    </rPh>
    <rPh sb="56" eb="58">
      <t>イジ</t>
    </rPh>
    <rPh sb="58" eb="60">
      <t>カンリ</t>
    </rPh>
    <rPh sb="61" eb="63">
      <t>ザイゲン</t>
    </rPh>
    <rPh sb="63" eb="65">
      <t>カクホ</t>
    </rPh>
    <rPh sb="66" eb="68">
      <t>ジュウヨウ</t>
    </rPh>
    <rPh sb="69" eb="71">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</si>
</sst>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FC4-462F-B123-4132BA3C4D23}"/>
            </c:ext>
          </c:extLst>
        </c:ser>
        <c:dLbls>
          <c:showLegendKey val="0"/>
          <c:showVal val="0"/>
          <c:showCatName val="0"/>
          <c:showSerName val="0"/>
          <c:showPercent val="0"/>
          <c:showBubbleSize val="0"/>
        </c:dLbls>
        <c:gapWidth val="150"/>
        <c:axId val="256580200"/>
        <c:axId val="183169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xmlns:c16r2="http://schemas.microsoft.com/office/drawing/2015/06/chart">
            <c:ext xmlns:c16="http://schemas.microsoft.com/office/drawing/2014/chart" uri="{C3380CC4-5D6E-409C-BE32-E72D297353CC}">
              <c16:uniqueId val="{00000001-7FC4-462F-B123-4132BA3C4D23}"/>
            </c:ext>
          </c:extLst>
        </c:ser>
        <c:dLbls>
          <c:showLegendKey val="0"/>
          <c:showVal val="0"/>
          <c:showCatName val="0"/>
          <c:showSerName val="0"/>
          <c:showPercent val="0"/>
          <c:showBubbleSize val="0"/>
        </c:dLbls>
        <c:marker val="1"/>
        <c:smooth val="0"/>
        <c:axId val="256580200"/>
        <c:axId val="183169784"/>
      </c:lineChart>
      <c:dateAx>
        <c:axId val="256580200"/>
        <c:scaling>
          <c:orientation val="minMax"/>
        </c:scaling>
        <c:delete val="1"/>
        <c:axPos val="b"/>
        <c:numFmt formatCode="ge" sourceLinked="1"/>
        <c:majorTickMark val="none"/>
        <c:minorTickMark val="none"/>
        <c:tickLblPos val="none"/>
        <c:crossAx val="183169784"/>
        <c:crosses val="autoZero"/>
        <c:auto val="1"/>
        <c:lblOffset val="100"/>
        <c:baseTimeUnit val="years"/>
      </c:dateAx>
      <c:valAx>
        <c:axId val="183169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580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5.14</c:v>
                </c:pt>
                <c:pt idx="1">
                  <c:v>4.79</c:v>
                </c:pt>
                <c:pt idx="2">
                  <c:v>8.0500000000000007</c:v>
                </c:pt>
                <c:pt idx="3">
                  <c:v>4.3</c:v>
                </c:pt>
                <c:pt idx="4">
                  <c:v>4.62</c:v>
                </c:pt>
              </c:numCache>
            </c:numRef>
          </c:val>
          <c:extLst xmlns:c16r2="http://schemas.microsoft.com/office/drawing/2015/06/chart">
            <c:ext xmlns:c16="http://schemas.microsoft.com/office/drawing/2014/chart" uri="{C3380CC4-5D6E-409C-BE32-E72D297353CC}">
              <c16:uniqueId val="{00000000-F9C2-4F67-BD43-D68AF877D0A8}"/>
            </c:ext>
          </c:extLst>
        </c:ser>
        <c:dLbls>
          <c:showLegendKey val="0"/>
          <c:showVal val="0"/>
          <c:showCatName val="0"/>
          <c:showSerName val="0"/>
          <c:showPercent val="0"/>
          <c:showBubbleSize val="0"/>
        </c:dLbls>
        <c:gapWidth val="150"/>
        <c:axId val="256559488"/>
        <c:axId val="256559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xmlns:c16r2="http://schemas.microsoft.com/office/drawing/2015/06/chart">
            <c:ext xmlns:c16="http://schemas.microsoft.com/office/drawing/2014/chart" uri="{C3380CC4-5D6E-409C-BE32-E72D297353CC}">
              <c16:uniqueId val="{00000001-F9C2-4F67-BD43-D68AF877D0A8}"/>
            </c:ext>
          </c:extLst>
        </c:ser>
        <c:dLbls>
          <c:showLegendKey val="0"/>
          <c:showVal val="0"/>
          <c:showCatName val="0"/>
          <c:showSerName val="0"/>
          <c:showPercent val="0"/>
          <c:showBubbleSize val="0"/>
        </c:dLbls>
        <c:marker val="1"/>
        <c:smooth val="0"/>
        <c:axId val="256559488"/>
        <c:axId val="256559880"/>
      </c:lineChart>
      <c:dateAx>
        <c:axId val="256559488"/>
        <c:scaling>
          <c:orientation val="minMax"/>
        </c:scaling>
        <c:delete val="1"/>
        <c:axPos val="b"/>
        <c:numFmt formatCode="ge" sourceLinked="1"/>
        <c:majorTickMark val="none"/>
        <c:minorTickMark val="none"/>
        <c:tickLblPos val="none"/>
        <c:crossAx val="256559880"/>
        <c:crosses val="autoZero"/>
        <c:auto val="1"/>
        <c:lblOffset val="100"/>
        <c:baseTimeUnit val="years"/>
      </c:dateAx>
      <c:valAx>
        <c:axId val="256559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55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96.04</c:v>
                </c:pt>
                <c:pt idx="1">
                  <c:v>95.76</c:v>
                </c:pt>
                <c:pt idx="2">
                  <c:v>95.64</c:v>
                </c:pt>
                <c:pt idx="3">
                  <c:v>95.47</c:v>
                </c:pt>
                <c:pt idx="4">
                  <c:v>96.18</c:v>
                </c:pt>
              </c:numCache>
            </c:numRef>
          </c:val>
          <c:extLst xmlns:c16r2="http://schemas.microsoft.com/office/drawing/2015/06/chart">
            <c:ext xmlns:c16="http://schemas.microsoft.com/office/drawing/2014/chart" uri="{C3380CC4-5D6E-409C-BE32-E72D297353CC}">
              <c16:uniqueId val="{00000000-8044-4EE0-A794-BED176B41FAF}"/>
            </c:ext>
          </c:extLst>
        </c:ser>
        <c:dLbls>
          <c:showLegendKey val="0"/>
          <c:showVal val="0"/>
          <c:showCatName val="0"/>
          <c:showSerName val="0"/>
          <c:showPercent val="0"/>
          <c:showBubbleSize val="0"/>
        </c:dLbls>
        <c:gapWidth val="150"/>
        <c:axId val="256793240"/>
        <c:axId val="256793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xmlns:c16r2="http://schemas.microsoft.com/office/drawing/2015/06/chart">
            <c:ext xmlns:c16="http://schemas.microsoft.com/office/drawing/2014/chart" uri="{C3380CC4-5D6E-409C-BE32-E72D297353CC}">
              <c16:uniqueId val="{00000001-8044-4EE0-A794-BED176B41FAF}"/>
            </c:ext>
          </c:extLst>
        </c:ser>
        <c:dLbls>
          <c:showLegendKey val="0"/>
          <c:showVal val="0"/>
          <c:showCatName val="0"/>
          <c:showSerName val="0"/>
          <c:showPercent val="0"/>
          <c:showBubbleSize val="0"/>
        </c:dLbls>
        <c:marker val="1"/>
        <c:smooth val="0"/>
        <c:axId val="256793240"/>
        <c:axId val="256793632"/>
      </c:lineChart>
      <c:dateAx>
        <c:axId val="256793240"/>
        <c:scaling>
          <c:orientation val="minMax"/>
        </c:scaling>
        <c:delete val="1"/>
        <c:axPos val="b"/>
        <c:numFmt formatCode="ge" sourceLinked="1"/>
        <c:majorTickMark val="none"/>
        <c:minorTickMark val="none"/>
        <c:tickLblPos val="none"/>
        <c:crossAx val="256793632"/>
        <c:crosses val="autoZero"/>
        <c:auto val="1"/>
        <c:lblOffset val="100"/>
        <c:baseTimeUnit val="years"/>
      </c:dateAx>
      <c:valAx>
        <c:axId val="25679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793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86.63</c:v>
                </c:pt>
                <c:pt idx="1">
                  <c:v>86.32</c:v>
                </c:pt>
                <c:pt idx="2">
                  <c:v>109.99</c:v>
                </c:pt>
                <c:pt idx="3">
                  <c:v>84.77</c:v>
                </c:pt>
                <c:pt idx="4">
                  <c:v>86.87</c:v>
                </c:pt>
              </c:numCache>
            </c:numRef>
          </c:val>
          <c:extLst xmlns:c16r2="http://schemas.microsoft.com/office/drawing/2015/06/chart">
            <c:ext xmlns:c16="http://schemas.microsoft.com/office/drawing/2014/chart" uri="{C3380CC4-5D6E-409C-BE32-E72D297353CC}">
              <c16:uniqueId val="{00000000-1053-4D08-A01A-5A3B963B0F0E}"/>
            </c:ext>
          </c:extLst>
        </c:ser>
        <c:dLbls>
          <c:showLegendKey val="0"/>
          <c:showVal val="0"/>
          <c:showCatName val="0"/>
          <c:showSerName val="0"/>
          <c:showPercent val="0"/>
          <c:showBubbleSize val="0"/>
        </c:dLbls>
        <c:gapWidth val="150"/>
        <c:axId val="186051352"/>
        <c:axId val="184708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053-4D08-A01A-5A3B963B0F0E}"/>
            </c:ext>
          </c:extLst>
        </c:ser>
        <c:dLbls>
          <c:showLegendKey val="0"/>
          <c:showVal val="0"/>
          <c:showCatName val="0"/>
          <c:showSerName val="0"/>
          <c:showPercent val="0"/>
          <c:showBubbleSize val="0"/>
        </c:dLbls>
        <c:marker val="1"/>
        <c:smooth val="0"/>
        <c:axId val="186051352"/>
        <c:axId val="184708080"/>
      </c:lineChart>
      <c:dateAx>
        <c:axId val="186051352"/>
        <c:scaling>
          <c:orientation val="minMax"/>
        </c:scaling>
        <c:delete val="1"/>
        <c:axPos val="b"/>
        <c:numFmt formatCode="ge" sourceLinked="1"/>
        <c:majorTickMark val="none"/>
        <c:minorTickMark val="none"/>
        <c:tickLblPos val="none"/>
        <c:crossAx val="184708080"/>
        <c:crosses val="autoZero"/>
        <c:auto val="1"/>
        <c:lblOffset val="100"/>
        <c:baseTimeUnit val="years"/>
      </c:dateAx>
      <c:valAx>
        <c:axId val="18470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051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636-4267-94C2-A76BDDF932BD}"/>
            </c:ext>
          </c:extLst>
        </c:ser>
        <c:dLbls>
          <c:showLegendKey val="0"/>
          <c:showVal val="0"/>
          <c:showCatName val="0"/>
          <c:showSerName val="0"/>
          <c:showPercent val="0"/>
          <c:showBubbleSize val="0"/>
        </c:dLbls>
        <c:gapWidth val="150"/>
        <c:axId val="186435000"/>
        <c:axId val="18643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636-4267-94C2-A76BDDF932BD}"/>
            </c:ext>
          </c:extLst>
        </c:ser>
        <c:dLbls>
          <c:showLegendKey val="0"/>
          <c:showVal val="0"/>
          <c:showCatName val="0"/>
          <c:showSerName val="0"/>
          <c:showPercent val="0"/>
          <c:showBubbleSize val="0"/>
        </c:dLbls>
        <c:marker val="1"/>
        <c:smooth val="0"/>
        <c:axId val="186435000"/>
        <c:axId val="186435392"/>
      </c:lineChart>
      <c:dateAx>
        <c:axId val="186435000"/>
        <c:scaling>
          <c:orientation val="minMax"/>
        </c:scaling>
        <c:delete val="1"/>
        <c:axPos val="b"/>
        <c:numFmt formatCode="ge" sourceLinked="1"/>
        <c:majorTickMark val="none"/>
        <c:minorTickMark val="none"/>
        <c:tickLblPos val="none"/>
        <c:crossAx val="186435392"/>
        <c:crosses val="autoZero"/>
        <c:auto val="1"/>
        <c:lblOffset val="100"/>
        <c:baseTimeUnit val="years"/>
      </c:dateAx>
      <c:valAx>
        <c:axId val="18643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435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378-4F7D-8749-05452FD0AEB7}"/>
            </c:ext>
          </c:extLst>
        </c:ser>
        <c:dLbls>
          <c:showLegendKey val="0"/>
          <c:showVal val="0"/>
          <c:showCatName val="0"/>
          <c:showSerName val="0"/>
          <c:showPercent val="0"/>
          <c:showBubbleSize val="0"/>
        </c:dLbls>
        <c:gapWidth val="150"/>
        <c:axId val="186436568"/>
        <c:axId val="18643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378-4F7D-8749-05452FD0AEB7}"/>
            </c:ext>
          </c:extLst>
        </c:ser>
        <c:dLbls>
          <c:showLegendKey val="0"/>
          <c:showVal val="0"/>
          <c:showCatName val="0"/>
          <c:showSerName val="0"/>
          <c:showPercent val="0"/>
          <c:showBubbleSize val="0"/>
        </c:dLbls>
        <c:marker val="1"/>
        <c:smooth val="0"/>
        <c:axId val="186436568"/>
        <c:axId val="186436960"/>
      </c:lineChart>
      <c:dateAx>
        <c:axId val="186436568"/>
        <c:scaling>
          <c:orientation val="minMax"/>
        </c:scaling>
        <c:delete val="1"/>
        <c:axPos val="b"/>
        <c:numFmt formatCode="ge" sourceLinked="1"/>
        <c:majorTickMark val="none"/>
        <c:minorTickMark val="none"/>
        <c:tickLblPos val="none"/>
        <c:crossAx val="186436960"/>
        <c:crosses val="autoZero"/>
        <c:auto val="1"/>
        <c:lblOffset val="100"/>
        <c:baseTimeUnit val="years"/>
      </c:dateAx>
      <c:valAx>
        <c:axId val="18643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436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8B7-4D79-A776-E30C41743D27}"/>
            </c:ext>
          </c:extLst>
        </c:ser>
        <c:dLbls>
          <c:showLegendKey val="0"/>
          <c:showVal val="0"/>
          <c:showCatName val="0"/>
          <c:showSerName val="0"/>
          <c:showPercent val="0"/>
          <c:showBubbleSize val="0"/>
        </c:dLbls>
        <c:gapWidth val="150"/>
        <c:axId val="256646952"/>
        <c:axId val="25664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8B7-4D79-A776-E30C41743D27}"/>
            </c:ext>
          </c:extLst>
        </c:ser>
        <c:dLbls>
          <c:showLegendKey val="0"/>
          <c:showVal val="0"/>
          <c:showCatName val="0"/>
          <c:showSerName val="0"/>
          <c:showPercent val="0"/>
          <c:showBubbleSize val="0"/>
        </c:dLbls>
        <c:marker val="1"/>
        <c:smooth val="0"/>
        <c:axId val="256646952"/>
        <c:axId val="256647344"/>
      </c:lineChart>
      <c:dateAx>
        <c:axId val="256646952"/>
        <c:scaling>
          <c:orientation val="minMax"/>
        </c:scaling>
        <c:delete val="1"/>
        <c:axPos val="b"/>
        <c:numFmt formatCode="ge" sourceLinked="1"/>
        <c:majorTickMark val="none"/>
        <c:minorTickMark val="none"/>
        <c:tickLblPos val="none"/>
        <c:crossAx val="256647344"/>
        <c:crosses val="autoZero"/>
        <c:auto val="1"/>
        <c:lblOffset val="100"/>
        <c:baseTimeUnit val="years"/>
      </c:dateAx>
      <c:valAx>
        <c:axId val="25664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646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628-450F-A5D3-805F1D25E25B}"/>
            </c:ext>
          </c:extLst>
        </c:ser>
        <c:dLbls>
          <c:showLegendKey val="0"/>
          <c:showVal val="0"/>
          <c:showCatName val="0"/>
          <c:showSerName val="0"/>
          <c:showPercent val="0"/>
          <c:showBubbleSize val="0"/>
        </c:dLbls>
        <c:gapWidth val="150"/>
        <c:axId val="256646560"/>
        <c:axId val="256646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628-450F-A5D3-805F1D25E25B}"/>
            </c:ext>
          </c:extLst>
        </c:ser>
        <c:dLbls>
          <c:showLegendKey val="0"/>
          <c:showVal val="0"/>
          <c:showCatName val="0"/>
          <c:showSerName val="0"/>
          <c:showPercent val="0"/>
          <c:showBubbleSize val="0"/>
        </c:dLbls>
        <c:marker val="1"/>
        <c:smooth val="0"/>
        <c:axId val="256646560"/>
        <c:axId val="256646168"/>
      </c:lineChart>
      <c:dateAx>
        <c:axId val="256646560"/>
        <c:scaling>
          <c:orientation val="minMax"/>
        </c:scaling>
        <c:delete val="1"/>
        <c:axPos val="b"/>
        <c:numFmt formatCode="ge" sourceLinked="1"/>
        <c:majorTickMark val="none"/>
        <c:minorTickMark val="none"/>
        <c:tickLblPos val="none"/>
        <c:crossAx val="256646168"/>
        <c:crosses val="autoZero"/>
        <c:auto val="1"/>
        <c:lblOffset val="100"/>
        <c:baseTimeUnit val="years"/>
      </c:dateAx>
      <c:valAx>
        <c:axId val="256646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64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
                  <c:v>0</c:v>
                </c:pt>
                <c:pt idx="1">
                  <c:v>36.93</c:v>
                </c:pt>
                <c:pt idx="2">
                  <c:v>28.36</c:v>
                </c:pt>
                <c:pt idx="3">
                  <c:v>27.32</c:v>
                </c:pt>
                <c:pt idx="4">
                  <c:v>22.88</c:v>
                </c:pt>
              </c:numCache>
            </c:numRef>
          </c:val>
          <c:extLst xmlns:c16r2="http://schemas.microsoft.com/office/drawing/2015/06/chart">
            <c:ext xmlns:c16="http://schemas.microsoft.com/office/drawing/2014/chart" uri="{C3380CC4-5D6E-409C-BE32-E72D297353CC}">
              <c16:uniqueId val="{00000000-FEA8-4B89-82C0-0E164E9D1A06}"/>
            </c:ext>
          </c:extLst>
        </c:ser>
        <c:dLbls>
          <c:showLegendKey val="0"/>
          <c:showVal val="0"/>
          <c:showCatName val="0"/>
          <c:showSerName val="0"/>
          <c:showPercent val="0"/>
          <c:showBubbleSize val="0"/>
        </c:dLbls>
        <c:gapWidth val="150"/>
        <c:axId val="256649304"/>
        <c:axId val="256649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xmlns:c16r2="http://schemas.microsoft.com/office/drawing/2015/06/chart">
            <c:ext xmlns:c16="http://schemas.microsoft.com/office/drawing/2014/chart" uri="{C3380CC4-5D6E-409C-BE32-E72D297353CC}">
              <c16:uniqueId val="{00000001-FEA8-4B89-82C0-0E164E9D1A06}"/>
            </c:ext>
          </c:extLst>
        </c:ser>
        <c:dLbls>
          <c:showLegendKey val="0"/>
          <c:showVal val="0"/>
          <c:showCatName val="0"/>
          <c:showSerName val="0"/>
          <c:showPercent val="0"/>
          <c:showBubbleSize val="0"/>
        </c:dLbls>
        <c:marker val="1"/>
        <c:smooth val="0"/>
        <c:axId val="256649304"/>
        <c:axId val="256649696"/>
      </c:lineChart>
      <c:dateAx>
        <c:axId val="256649304"/>
        <c:scaling>
          <c:orientation val="minMax"/>
        </c:scaling>
        <c:delete val="1"/>
        <c:axPos val="b"/>
        <c:numFmt formatCode="ge" sourceLinked="1"/>
        <c:majorTickMark val="none"/>
        <c:minorTickMark val="none"/>
        <c:tickLblPos val="none"/>
        <c:crossAx val="256649696"/>
        <c:crosses val="autoZero"/>
        <c:auto val="1"/>
        <c:lblOffset val="100"/>
        <c:baseTimeUnit val="years"/>
      </c:dateAx>
      <c:valAx>
        <c:axId val="25664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649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29.21</c:v>
                </c:pt>
                <c:pt idx="1">
                  <c:v>30.9</c:v>
                </c:pt>
                <c:pt idx="2">
                  <c:v>32</c:v>
                </c:pt>
                <c:pt idx="3">
                  <c:v>49.52</c:v>
                </c:pt>
                <c:pt idx="4">
                  <c:v>41.55</c:v>
                </c:pt>
              </c:numCache>
            </c:numRef>
          </c:val>
          <c:extLst xmlns:c16r2="http://schemas.microsoft.com/office/drawing/2015/06/chart">
            <c:ext xmlns:c16="http://schemas.microsoft.com/office/drawing/2014/chart" uri="{C3380CC4-5D6E-409C-BE32-E72D297353CC}">
              <c16:uniqueId val="{00000000-95E8-498C-AAE4-72CF23CEA0B6}"/>
            </c:ext>
          </c:extLst>
        </c:ser>
        <c:dLbls>
          <c:showLegendKey val="0"/>
          <c:showVal val="0"/>
          <c:showCatName val="0"/>
          <c:showSerName val="0"/>
          <c:showPercent val="0"/>
          <c:showBubbleSize val="0"/>
        </c:dLbls>
        <c:gapWidth val="150"/>
        <c:axId val="256556352"/>
        <c:axId val="256556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xmlns:c16r2="http://schemas.microsoft.com/office/drawing/2015/06/chart">
            <c:ext xmlns:c16="http://schemas.microsoft.com/office/drawing/2014/chart" uri="{C3380CC4-5D6E-409C-BE32-E72D297353CC}">
              <c16:uniqueId val="{00000001-95E8-498C-AAE4-72CF23CEA0B6}"/>
            </c:ext>
          </c:extLst>
        </c:ser>
        <c:dLbls>
          <c:showLegendKey val="0"/>
          <c:showVal val="0"/>
          <c:showCatName val="0"/>
          <c:showSerName val="0"/>
          <c:showPercent val="0"/>
          <c:showBubbleSize val="0"/>
        </c:dLbls>
        <c:marker val="1"/>
        <c:smooth val="0"/>
        <c:axId val="256556352"/>
        <c:axId val="256556744"/>
      </c:lineChart>
      <c:dateAx>
        <c:axId val="256556352"/>
        <c:scaling>
          <c:orientation val="minMax"/>
        </c:scaling>
        <c:delete val="1"/>
        <c:axPos val="b"/>
        <c:numFmt formatCode="ge" sourceLinked="1"/>
        <c:majorTickMark val="none"/>
        <c:minorTickMark val="none"/>
        <c:tickLblPos val="none"/>
        <c:crossAx val="256556744"/>
        <c:crosses val="autoZero"/>
        <c:auto val="1"/>
        <c:lblOffset val="100"/>
        <c:baseTimeUnit val="years"/>
      </c:dateAx>
      <c:valAx>
        <c:axId val="256556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55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245.73</c:v>
                </c:pt>
                <c:pt idx="1">
                  <c:v>296.29000000000002</c:v>
                </c:pt>
                <c:pt idx="2">
                  <c:v>312.81</c:v>
                </c:pt>
                <c:pt idx="3">
                  <c:v>239.38</c:v>
                </c:pt>
                <c:pt idx="4">
                  <c:v>233.66</c:v>
                </c:pt>
              </c:numCache>
            </c:numRef>
          </c:val>
          <c:extLst xmlns:c16r2="http://schemas.microsoft.com/office/drawing/2015/06/chart">
            <c:ext xmlns:c16="http://schemas.microsoft.com/office/drawing/2014/chart" uri="{C3380CC4-5D6E-409C-BE32-E72D297353CC}">
              <c16:uniqueId val="{00000000-E423-46D3-9B9A-BB641D3D597A}"/>
            </c:ext>
          </c:extLst>
        </c:ser>
        <c:dLbls>
          <c:showLegendKey val="0"/>
          <c:showVal val="0"/>
          <c:showCatName val="0"/>
          <c:showSerName val="0"/>
          <c:showPercent val="0"/>
          <c:showBubbleSize val="0"/>
        </c:dLbls>
        <c:gapWidth val="150"/>
        <c:axId val="256557920"/>
        <c:axId val="256558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xmlns:c16r2="http://schemas.microsoft.com/office/drawing/2015/06/chart">
            <c:ext xmlns:c16="http://schemas.microsoft.com/office/drawing/2014/chart" uri="{C3380CC4-5D6E-409C-BE32-E72D297353CC}">
              <c16:uniqueId val="{00000001-E423-46D3-9B9A-BB641D3D597A}"/>
            </c:ext>
          </c:extLst>
        </c:ser>
        <c:dLbls>
          <c:showLegendKey val="0"/>
          <c:showVal val="0"/>
          <c:showCatName val="0"/>
          <c:showSerName val="0"/>
          <c:showPercent val="0"/>
          <c:showBubbleSize val="0"/>
        </c:dLbls>
        <c:marker val="1"/>
        <c:smooth val="0"/>
        <c:axId val="256557920"/>
        <c:axId val="256558312"/>
      </c:lineChart>
      <c:dateAx>
        <c:axId val="256557920"/>
        <c:scaling>
          <c:orientation val="minMax"/>
        </c:scaling>
        <c:delete val="1"/>
        <c:axPos val="b"/>
        <c:numFmt formatCode="ge" sourceLinked="1"/>
        <c:majorTickMark val="none"/>
        <c:minorTickMark val="none"/>
        <c:tickLblPos val="none"/>
        <c:crossAx val="256558312"/>
        <c:crosses val="autoZero"/>
        <c:auto val="1"/>
        <c:lblOffset val="100"/>
        <c:baseTimeUnit val="years"/>
      </c:dateAx>
      <c:valAx>
        <c:axId val="256558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55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K46" zoomScale="68" zoomScaleNormal="68"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三重県　木曽岬町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6313</v>
      </c>
      <c r="AM8" s="50"/>
      <c r="AN8" s="50"/>
      <c r="AO8" s="50"/>
      <c r="AP8" s="50"/>
      <c r="AQ8" s="50"/>
      <c r="AR8" s="50"/>
      <c r="AS8" s="50"/>
      <c r="AT8" s="45">
        <f>データ!T6</f>
        <v>15.74</v>
      </c>
      <c r="AU8" s="45"/>
      <c r="AV8" s="45"/>
      <c r="AW8" s="45"/>
      <c r="AX8" s="45"/>
      <c r="AY8" s="45"/>
      <c r="AZ8" s="45"/>
      <c r="BA8" s="45"/>
      <c r="BB8" s="45">
        <f>データ!U6</f>
        <v>401.08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9.19</v>
      </c>
      <c r="Q10" s="45"/>
      <c r="R10" s="45"/>
      <c r="S10" s="45"/>
      <c r="T10" s="45"/>
      <c r="U10" s="45"/>
      <c r="V10" s="45"/>
      <c r="W10" s="45">
        <f>データ!Q6</f>
        <v>95.82</v>
      </c>
      <c r="X10" s="45"/>
      <c r="Y10" s="45"/>
      <c r="Z10" s="45"/>
      <c r="AA10" s="45"/>
      <c r="AB10" s="45"/>
      <c r="AC10" s="45"/>
      <c r="AD10" s="50">
        <f>データ!R6</f>
        <v>1600</v>
      </c>
      <c r="AE10" s="50"/>
      <c r="AF10" s="50"/>
      <c r="AG10" s="50"/>
      <c r="AH10" s="50"/>
      <c r="AI10" s="50"/>
      <c r="AJ10" s="50"/>
      <c r="AK10" s="2"/>
      <c r="AL10" s="50">
        <f>データ!V6</f>
        <v>576</v>
      </c>
      <c r="AM10" s="50"/>
      <c r="AN10" s="50"/>
      <c r="AO10" s="50"/>
      <c r="AP10" s="50"/>
      <c r="AQ10" s="50"/>
      <c r="AR10" s="50"/>
      <c r="AS10" s="50"/>
      <c r="AT10" s="45">
        <f>データ!W6</f>
        <v>0.41</v>
      </c>
      <c r="AU10" s="45"/>
      <c r="AV10" s="45"/>
      <c r="AW10" s="45"/>
      <c r="AX10" s="45"/>
      <c r="AY10" s="45"/>
      <c r="AZ10" s="45"/>
      <c r="BA10" s="45"/>
      <c r="BB10" s="45">
        <f>データ!X6</f>
        <v>1404.88</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113</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114</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【1,209.40】</v>
      </c>
      <c r="I86" s="26" t="str">
        <f>データ!CA6</f>
        <v>【74.48】</v>
      </c>
      <c r="J86" s="26" t="str">
        <f>データ!CL6</f>
        <v>【219.46】</v>
      </c>
      <c r="K86" s="26" t="str">
        <f>データ!CW6</f>
        <v>【42.82】</v>
      </c>
      <c r="L86" s="26" t="str">
        <f>データ!DH6</f>
        <v>【83.36】</v>
      </c>
      <c r="M86" s="26" t="s">
        <v>45</v>
      </c>
      <c r="N86" s="26" t="s">
        <v>43</v>
      </c>
      <c r="O86" s="26" t="str">
        <f>データ!EO6</f>
        <v>【0.12】</v>
      </c>
    </row>
  </sheetData>
  <sheetProtection algorithmName="SHA-512" hashValue="25oRIavTUfvAwiYjgIrD2vKahXuVbA7VsHRQ987SUMpl+Ell9AHM+1mHUOGx7WKJUDB4s7NgIt+CFqLw3bSpLg==" saltValue="0dHdMiFiNxC3CkE3Jw/hl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243035</v>
      </c>
      <c r="D6" s="33">
        <f t="shared" si="3"/>
        <v>47</v>
      </c>
      <c r="E6" s="33">
        <f t="shared" si="3"/>
        <v>17</v>
      </c>
      <c r="F6" s="33">
        <f t="shared" si="3"/>
        <v>4</v>
      </c>
      <c r="G6" s="33">
        <f t="shared" si="3"/>
        <v>0</v>
      </c>
      <c r="H6" s="33" t="str">
        <f t="shared" si="3"/>
        <v>三重県　木曽岬町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9.19</v>
      </c>
      <c r="Q6" s="34">
        <f t="shared" si="3"/>
        <v>95.82</v>
      </c>
      <c r="R6" s="34">
        <f t="shared" si="3"/>
        <v>1600</v>
      </c>
      <c r="S6" s="34">
        <f t="shared" si="3"/>
        <v>6313</v>
      </c>
      <c r="T6" s="34">
        <f t="shared" si="3"/>
        <v>15.74</v>
      </c>
      <c r="U6" s="34">
        <f t="shared" si="3"/>
        <v>401.08</v>
      </c>
      <c r="V6" s="34">
        <f t="shared" si="3"/>
        <v>576</v>
      </c>
      <c r="W6" s="34">
        <f t="shared" si="3"/>
        <v>0.41</v>
      </c>
      <c r="X6" s="34">
        <f t="shared" si="3"/>
        <v>1404.88</v>
      </c>
      <c r="Y6" s="35">
        <f>IF(Y7="",NA(),Y7)</f>
        <v>86.63</v>
      </c>
      <c r="Z6" s="35">
        <f t="shared" ref="Z6:AH6" si="4">IF(Z7="",NA(),Z7)</f>
        <v>86.32</v>
      </c>
      <c r="AA6" s="35">
        <f t="shared" si="4"/>
        <v>109.99</v>
      </c>
      <c r="AB6" s="35">
        <f t="shared" si="4"/>
        <v>84.77</v>
      </c>
      <c r="AC6" s="35">
        <f t="shared" si="4"/>
        <v>86.87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36.93</v>
      </c>
      <c r="BH6" s="35">
        <f t="shared" si="7"/>
        <v>28.36</v>
      </c>
      <c r="BI6" s="35">
        <f t="shared" si="7"/>
        <v>27.32</v>
      </c>
      <c r="BJ6" s="35">
        <f t="shared" si="7"/>
        <v>22.88</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29.21</v>
      </c>
      <c r="BR6" s="35">
        <f t="shared" ref="BR6:BZ6" si="8">IF(BR7="",NA(),BR7)</f>
        <v>30.9</v>
      </c>
      <c r="BS6" s="35">
        <f t="shared" si="8"/>
        <v>32</v>
      </c>
      <c r="BT6" s="35">
        <f t="shared" si="8"/>
        <v>49.52</v>
      </c>
      <c r="BU6" s="35">
        <f t="shared" si="8"/>
        <v>41.55</v>
      </c>
      <c r="BV6" s="35">
        <f t="shared" si="8"/>
        <v>66.56</v>
      </c>
      <c r="BW6" s="35">
        <f t="shared" si="8"/>
        <v>66.22</v>
      </c>
      <c r="BX6" s="35">
        <f t="shared" si="8"/>
        <v>69.87</v>
      </c>
      <c r="BY6" s="35">
        <f t="shared" si="8"/>
        <v>74.3</v>
      </c>
      <c r="BZ6" s="35">
        <f t="shared" si="8"/>
        <v>72.260000000000005</v>
      </c>
      <c r="CA6" s="34" t="str">
        <f>IF(CA7="","",IF(CA7="-","【-】","【"&amp;SUBSTITUTE(TEXT(CA7,"#,##0.00"),"-","△")&amp;"】"))</f>
        <v>【74.48】</v>
      </c>
      <c r="CB6" s="35">
        <f>IF(CB7="",NA(),CB7)</f>
        <v>245.73</v>
      </c>
      <c r="CC6" s="35">
        <f t="shared" ref="CC6:CK6" si="9">IF(CC7="",NA(),CC7)</f>
        <v>296.29000000000002</v>
      </c>
      <c r="CD6" s="35">
        <f t="shared" si="9"/>
        <v>312.81</v>
      </c>
      <c r="CE6" s="35">
        <f t="shared" si="9"/>
        <v>239.38</v>
      </c>
      <c r="CF6" s="35">
        <f t="shared" si="9"/>
        <v>233.66</v>
      </c>
      <c r="CG6" s="35">
        <f t="shared" si="9"/>
        <v>244.29</v>
      </c>
      <c r="CH6" s="35">
        <f t="shared" si="9"/>
        <v>246.72</v>
      </c>
      <c r="CI6" s="35">
        <f t="shared" si="9"/>
        <v>234.96</v>
      </c>
      <c r="CJ6" s="35">
        <f t="shared" si="9"/>
        <v>221.81</v>
      </c>
      <c r="CK6" s="35">
        <f t="shared" si="9"/>
        <v>230.02</v>
      </c>
      <c r="CL6" s="34" t="str">
        <f>IF(CL7="","",IF(CL7="-","【-】","【"&amp;SUBSTITUTE(TEXT(CL7,"#,##0.00"),"-","△")&amp;"】"))</f>
        <v>【219.46】</v>
      </c>
      <c r="CM6" s="35">
        <f>IF(CM7="",NA(),CM7)</f>
        <v>5.14</v>
      </c>
      <c r="CN6" s="35">
        <f t="shared" ref="CN6:CV6" si="10">IF(CN7="",NA(),CN7)</f>
        <v>4.79</v>
      </c>
      <c r="CO6" s="35">
        <f t="shared" si="10"/>
        <v>8.0500000000000007</v>
      </c>
      <c r="CP6" s="35">
        <f t="shared" si="10"/>
        <v>4.3</v>
      </c>
      <c r="CQ6" s="35">
        <f t="shared" si="10"/>
        <v>4.62</v>
      </c>
      <c r="CR6" s="35">
        <f t="shared" si="10"/>
        <v>43.58</v>
      </c>
      <c r="CS6" s="35">
        <f t="shared" si="10"/>
        <v>41.35</v>
      </c>
      <c r="CT6" s="35">
        <f t="shared" si="10"/>
        <v>42.9</v>
      </c>
      <c r="CU6" s="35">
        <f t="shared" si="10"/>
        <v>43.36</v>
      </c>
      <c r="CV6" s="35">
        <f t="shared" si="10"/>
        <v>42.56</v>
      </c>
      <c r="CW6" s="34" t="str">
        <f>IF(CW7="","",IF(CW7="-","【-】","【"&amp;SUBSTITUTE(TEXT(CW7,"#,##0.00"),"-","△")&amp;"】"))</f>
        <v>【42.82】</v>
      </c>
      <c r="CX6" s="35">
        <f>IF(CX7="",NA(),CX7)</f>
        <v>96.04</v>
      </c>
      <c r="CY6" s="35">
        <f t="shared" ref="CY6:DG6" si="11">IF(CY7="",NA(),CY7)</f>
        <v>95.76</v>
      </c>
      <c r="CZ6" s="35">
        <f t="shared" si="11"/>
        <v>95.64</v>
      </c>
      <c r="DA6" s="35">
        <f t="shared" si="11"/>
        <v>95.47</v>
      </c>
      <c r="DB6" s="35">
        <f t="shared" si="11"/>
        <v>96.18</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243035</v>
      </c>
      <c r="D7" s="37">
        <v>47</v>
      </c>
      <c r="E7" s="37">
        <v>17</v>
      </c>
      <c r="F7" s="37">
        <v>4</v>
      </c>
      <c r="G7" s="37">
        <v>0</v>
      </c>
      <c r="H7" s="37" t="s">
        <v>99</v>
      </c>
      <c r="I7" s="37" t="s">
        <v>100</v>
      </c>
      <c r="J7" s="37" t="s">
        <v>101</v>
      </c>
      <c r="K7" s="37" t="s">
        <v>102</v>
      </c>
      <c r="L7" s="37" t="s">
        <v>103</v>
      </c>
      <c r="M7" s="37" t="s">
        <v>104</v>
      </c>
      <c r="N7" s="38" t="s">
        <v>105</v>
      </c>
      <c r="O7" s="38" t="s">
        <v>106</v>
      </c>
      <c r="P7" s="38">
        <v>9.19</v>
      </c>
      <c r="Q7" s="38">
        <v>95.82</v>
      </c>
      <c r="R7" s="38">
        <v>1600</v>
      </c>
      <c r="S7" s="38">
        <v>6313</v>
      </c>
      <c r="T7" s="38">
        <v>15.74</v>
      </c>
      <c r="U7" s="38">
        <v>401.08</v>
      </c>
      <c r="V7" s="38">
        <v>576</v>
      </c>
      <c r="W7" s="38">
        <v>0.41</v>
      </c>
      <c r="X7" s="38">
        <v>1404.88</v>
      </c>
      <c r="Y7" s="38">
        <v>86.63</v>
      </c>
      <c r="Z7" s="38">
        <v>86.32</v>
      </c>
      <c r="AA7" s="38">
        <v>109.99</v>
      </c>
      <c r="AB7" s="38">
        <v>84.77</v>
      </c>
      <c r="AC7" s="38">
        <v>86.87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36.93</v>
      </c>
      <c r="BH7" s="38">
        <v>28.36</v>
      </c>
      <c r="BI7" s="38">
        <v>27.32</v>
      </c>
      <c r="BJ7" s="38">
        <v>22.88</v>
      </c>
      <c r="BK7" s="38">
        <v>1436</v>
      </c>
      <c r="BL7" s="38">
        <v>1434.89</v>
      </c>
      <c r="BM7" s="38">
        <v>1298.9100000000001</v>
      </c>
      <c r="BN7" s="38">
        <v>1243.71</v>
      </c>
      <c r="BO7" s="38">
        <v>1194.1500000000001</v>
      </c>
      <c r="BP7" s="38">
        <v>1209.4000000000001</v>
      </c>
      <c r="BQ7" s="38">
        <v>29.21</v>
      </c>
      <c r="BR7" s="38">
        <v>30.9</v>
      </c>
      <c r="BS7" s="38">
        <v>32</v>
      </c>
      <c r="BT7" s="38">
        <v>49.52</v>
      </c>
      <c r="BU7" s="38">
        <v>41.55</v>
      </c>
      <c r="BV7" s="38">
        <v>66.56</v>
      </c>
      <c r="BW7" s="38">
        <v>66.22</v>
      </c>
      <c r="BX7" s="38">
        <v>69.87</v>
      </c>
      <c r="BY7" s="38">
        <v>74.3</v>
      </c>
      <c r="BZ7" s="38">
        <v>72.260000000000005</v>
      </c>
      <c r="CA7" s="38">
        <v>74.48</v>
      </c>
      <c r="CB7" s="38">
        <v>245.73</v>
      </c>
      <c r="CC7" s="38">
        <v>296.29000000000002</v>
      </c>
      <c r="CD7" s="38">
        <v>312.81</v>
      </c>
      <c r="CE7" s="38">
        <v>239.38</v>
      </c>
      <c r="CF7" s="38">
        <v>233.66</v>
      </c>
      <c r="CG7" s="38">
        <v>244.29</v>
      </c>
      <c r="CH7" s="38">
        <v>246.72</v>
      </c>
      <c r="CI7" s="38">
        <v>234.96</v>
      </c>
      <c r="CJ7" s="38">
        <v>221.81</v>
      </c>
      <c r="CK7" s="38">
        <v>230.02</v>
      </c>
      <c r="CL7" s="38">
        <v>219.46</v>
      </c>
      <c r="CM7" s="38">
        <v>5.14</v>
      </c>
      <c r="CN7" s="38">
        <v>4.79</v>
      </c>
      <c r="CO7" s="38">
        <v>8.0500000000000007</v>
      </c>
      <c r="CP7" s="38">
        <v>4.3</v>
      </c>
      <c r="CQ7" s="38">
        <v>4.62</v>
      </c>
      <c r="CR7" s="38">
        <v>43.58</v>
      </c>
      <c r="CS7" s="38">
        <v>41.35</v>
      </c>
      <c r="CT7" s="38">
        <v>42.9</v>
      </c>
      <c r="CU7" s="38">
        <v>43.36</v>
      </c>
      <c r="CV7" s="38">
        <v>42.56</v>
      </c>
      <c r="CW7" s="38">
        <v>42.82</v>
      </c>
      <c r="CX7" s="38">
        <v>96.04</v>
      </c>
      <c r="CY7" s="38">
        <v>95.76</v>
      </c>
      <c r="CZ7" s="38">
        <v>95.64</v>
      </c>
      <c r="DA7" s="38">
        <v>95.47</v>
      </c>
      <c r="DB7" s="38">
        <v>96.18</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2020-01-31T06:47:51Z</cp:lastPrinted>
  <dcterms:created xsi:type="dcterms:W3CDTF">2019-12-05T05:12:58Z</dcterms:created>
  <dcterms:modified xsi:type="dcterms:W3CDTF">2020-02-04T10:13:14Z</dcterms:modified>
  <cp:category/>
</cp:coreProperties>
</file>