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44\Desktop\Fw__【依頼_1_31〆】公営企業に係る経営比較分析表（平成30年度決算）の分析等について_20200115\【提出】経営比較分析表（H30決算）\"/>
    </mc:Choice>
  </mc:AlternateContent>
  <workbookProtection workbookAlgorithmName="SHA-512" workbookHashValue="24KChvWSU/dqoTWFM3LZqxe84hZ40OF3NNGbDaLs1KQQdXR/C8Dqkmm22MfYW01QK67txL8TTpDjT4dvjljbCw==" workbookSaltValue="ogyHkyXGqDCZ+VKuvQ/n6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<sst xmlns="http://schemas.openxmlformats.org/spreadsheetml/2006/main" count="289" uniqueCount="111">
  <si>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</si>
  <si>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</si>
  <si>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</si>
  <si>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</si>
  <si>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</si>
  <si>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</si>
  <si>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</si>
  <si>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</si>
  <si>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</si>
  <si>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</si>
  <si>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</si>
  <si>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</si>
  <si>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</si>
  <si>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</si>
  <si>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</si>
  <si>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</si>
  <si>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</si>
  <si>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</si>
  <si>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</si>
  <si>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</si>
  <si>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</si>
  <si>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</si>
  <si>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</si>
  <si>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</si>
  <si>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</si>
  <si>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</si>
  <si>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</si>
  <si>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</si>
  <si>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</si>
  <si>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</si>
  <si>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</si>
  <si>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</si>
  <si>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</si>
  <si>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</si>
  <si>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</si>
  <si>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</si>
  <si>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</si>
  <si>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</si>
  <si>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</si>
  <si>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</si>
  <si>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</si>
  <si>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</si>
  <si>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</si>
  <si>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</si>
  <si>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</si>
  <si>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</si>
  <si>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</si>
  <si>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</si>
  <si>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</si>
  <si>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</si>
  <si>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</si>
  <si>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</si>
  <si>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</si>
  <si>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</si>
  <si>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</si>
  <si>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</si>
  <si>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</si>
  <si>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</si>
  <si>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</si>
  <si>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</si>
  <si>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</si>
  <si>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</si>
  <si>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</si>
  <si>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</si>
  <si>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</si>
  <si>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</si>
  <si>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</si>
  <si>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</si>
  <si>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</si>
  <si>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</si>
  <si>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</si>
  <si>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</si>
  <si>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</si>
  <si>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</si>
  <si>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</si>
  <si>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</si>
  <si>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</si>
  <si>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</si>
  <si>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</si>
  <si>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</si>
  <si>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</si>
  <si>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</si>
  <si>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</si>
  <si>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</si>
  <si>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</si>
  <si>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</si>
  <si>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</si>
  <si>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</si>
  <si>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</si>
  <si>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</si>
  <si>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</si>
  <si>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</si>
  <si>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</si>
  <si>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</si>
  <si>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</si>
  <si>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</si>
  <si>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</si>
  <si>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</si>
  <si>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</si>
  <si>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</si>
  <si>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</si>
  <si>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</si>
  <si>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</si>
  <si>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</si>
  <si>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</si>
  <si>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</si>
  <si>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</si>
  <si>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</si>
  <si>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経常収支比率については、黒字であり、料金収入や一般会計繰入金等の収益により維持管理費等の費用を賄えているが、一般会計繰入金に大きく依存している状況である。
　企業債残高対事業規模比率についても、一般会計負担分の割合が大きいことから、類似団体平均値を大きく下回っている。
　経費回収率については、類似団体平均値よりは高いものの、汚水処理費が使用料金により賄われておらず、適正な使用料金収入の確保及び汚水処理費の削減が必要である。
　施設利用率については、類似団体平均値とほぼ同等の値となっているが、今後、人口減少等による社情勢の変化に合わせ、処理場のダウンサイジングや統廃合等、施設の効率化に向けた検討を進める必要がある。
　水洗化率については、100％未満であり、類似団体と比較しても低い値となっているため、公共用水域の水質保全や、使用料金収入確保の観点から、普及啓発等、更なる向上の取り組みが必要である。
　</t>
    <rPh sb="1" eb="3">
      <t>ケイジョウ</t>
    </rPh>
    <rPh sb="3" eb="5">
      <t>シュウシ</t>
    </rPh>
    <rPh sb="5" eb="7">
      <t>ヒリツ</t>
    </rPh>
    <rPh sb="13" eb="15">
      <t>クロジ</t>
    </rPh>
    <rPh sb="19" eb="21">
      <t>リョウキン</t>
    </rPh>
    <rPh sb="21" eb="23">
      <t>シュウニュウ</t>
    </rPh>
    <rPh sb="24" eb="26">
      <t>イッパン</t>
    </rPh>
    <rPh sb="26" eb="28">
      <t>カイケイ</t>
    </rPh>
    <rPh sb="28" eb="30">
      <t>クリイレ</t>
    </rPh>
    <rPh sb="30" eb="31">
      <t>キン</t>
    </rPh>
    <rPh sb="31" eb="32">
      <t>トウ</t>
    </rPh>
    <rPh sb="33" eb="35">
      <t>シュウエキ</t>
    </rPh>
    <rPh sb="38" eb="40">
      <t>イジ</t>
    </rPh>
    <rPh sb="40" eb="43">
      <t>カンリヒ</t>
    </rPh>
    <rPh sb="43" eb="44">
      <t>トウ</t>
    </rPh>
    <rPh sb="45" eb="47">
      <t>ヒヨウ</t>
    </rPh>
    <rPh sb="48" eb="49">
      <t>マカナ</t>
    </rPh>
    <rPh sb="55" eb="57">
      <t>イッパン</t>
    </rPh>
    <rPh sb="57" eb="59">
      <t>カイケイ</t>
    </rPh>
    <rPh sb="59" eb="61">
      <t>クリイレ</t>
    </rPh>
    <rPh sb="61" eb="62">
      <t>キン</t>
    </rPh>
    <rPh sb="63" eb="64">
      <t>オオ</t>
    </rPh>
    <rPh sb="66" eb="68">
      <t>イゾン</t>
    </rPh>
    <rPh sb="72" eb="74">
      <t>ジョウキョウ</t>
    </rPh>
    <rPh sb="137" eb="139">
      <t>ケイヒ</t>
    </rPh>
    <rPh sb="139" eb="141">
      <t>カイシュウ</t>
    </rPh>
    <rPh sb="141" eb="142">
      <t>リツ</t>
    </rPh>
    <rPh sb="148" eb="150">
      <t>ルイジ</t>
    </rPh>
    <rPh sb="150" eb="152">
      <t>ダンタイ</t>
    </rPh>
    <rPh sb="152" eb="154">
      <t>ヘイキン</t>
    </rPh>
    <rPh sb="154" eb="155">
      <t>チ</t>
    </rPh>
    <rPh sb="158" eb="159">
      <t>タカ</t>
    </rPh>
    <rPh sb="164" eb="166">
      <t>オスイ</t>
    </rPh>
    <rPh sb="166" eb="168">
      <t>ショリ</t>
    </rPh>
    <rPh sb="168" eb="169">
      <t>ヒ</t>
    </rPh>
    <rPh sb="170" eb="172">
      <t>シヨウ</t>
    </rPh>
    <rPh sb="172" eb="174">
      <t>リョウキン</t>
    </rPh>
    <rPh sb="177" eb="178">
      <t>マカナ</t>
    </rPh>
    <rPh sb="185" eb="187">
      <t>テキセイ</t>
    </rPh>
    <rPh sb="188" eb="190">
      <t>シヨウ</t>
    </rPh>
    <rPh sb="190" eb="192">
      <t>リョウキン</t>
    </rPh>
    <rPh sb="192" eb="194">
      <t>シュウニュウ</t>
    </rPh>
    <rPh sb="195" eb="197">
      <t>カクホ</t>
    </rPh>
    <rPh sb="197" eb="198">
      <t>オヨ</t>
    </rPh>
    <rPh sb="199" eb="201">
      <t>オスイ</t>
    </rPh>
    <rPh sb="201" eb="203">
      <t>ショリ</t>
    </rPh>
    <rPh sb="203" eb="204">
      <t>ヒ</t>
    </rPh>
    <rPh sb="205" eb="207">
      <t>サクゲン</t>
    </rPh>
    <rPh sb="208" eb="210">
      <t>ヒツヨウ</t>
    </rPh>
    <rPh sb="216" eb="218">
      <t>シセツ</t>
    </rPh>
    <rPh sb="218" eb="221">
      <t>リヨウリツ</t>
    </rPh>
    <rPh sb="227" eb="229">
      <t>ルイジ</t>
    </rPh>
    <rPh sb="229" eb="231">
      <t>ダンタイ</t>
    </rPh>
    <rPh sb="231" eb="233">
      <t>ヘイキン</t>
    </rPh>
    <rPh sb="233" eb="234">
      <t>チ</t>
    </rPh>
    <rPh sb="237" eb="239">
      <t>ドウトウ</t>
    </rPh>
    <rPh sb="240" eb="241">
      <t>アタイ</t>
    </rPh>
    <rPh sb="249" eb="251">
      <t>コンゴ</t>
    </rPh>
    <rPh sb="252" eb="254">
      <t>ジンコウ</t>
    </rPh>
    <rPh sb="254" eb="256">
      <t>ゲンショウ</t>
    </rPh>
    <rPh sb="256" eb="257">
      <t>トウ</t>
    </rPh>
    <rPh sb="260" eb="261">
      <t>シャ</t>
    </rPh>
    <rPh sb="261" eb="263">
      <t>ジョウセイ</t>
    </rPh>
    <rPh sb="264" eb="266">
      <t>ヘンカ</t>
    </rPh>
    <rPh sb="267" eb="268">
      <t>ア</t>
    </rPh>
    <rPh sb="271" eb="273">
      <t>ショリ</t>
    </rPh>
    <rPh sb="273" eb="274">
      <t>ジョウ</t>
    </rPh>
    <rPh sb="284" eb="287">
      <t>トウハイゴウ</t>
    </rPh>
    <rPh sb="287" eb="288">
      <t>トウ</t>
    </rPh>
    <rPh sb="289" eb="291">
      <t>シセツ</t>
    </rPh>
    <rPh sb="292" eb="295">
      <t>コウリツカ</t>
    </rPh>
    <rPh sb="296" eb="297">
      <t>ム</t>
    </rPh>
    <rPh sb="299" eb="301">
      <t>ケントウ</t>
    </rPh>
    <rPh sb="302" eb="303">
      <t>スス</t>
    </rPh>
    <rPh sb="305" eb="307">
      <t>ヒツヨウ</t>
    </rPh>
    <rPh sb="313" eb="316">
      <t>スイセンカ</t>
    </rPh>
    <rPh sb="316" eb="317">
      <t>リツ</t>
    </rPh>
    <rPh sb="327" eb="329">
      <t>ミマン</t>
    </rPh>
    <rPh sb="333" eb="335">
      <t>ルイジ</t>
    </rPh>
    <rPh sb="335" eb="337">
      <t>ダンタイ</t>
    </rPh>
    <rPh sb="338" eb="340">
      <t>ヒカク</t>
    </rPh>
    <rPh sb="343" eb="344">
      <t>ヒク</t>
    </rPh>
    <rPh sb="345" eb="346">
      <t>アタイ</t>
    </rPh>
    <rPh sb="355" eb="358">
      <t>コウキョウヨウ</t>
    </rPh>
    <rPh sb="358" eb="360">
      <t>スイイキ</t>
    </rPh>
    <rPh sb="361" eb="363">
      <t>スイシツ</t>
    </rPh>
    <rPh sb="363" eb="365">
      <t>ホゼン</t>
    </rPh>
    <rPh sb="367" eb="370">
      <t>シヨウリョウ</t>
    </rPh>
    <rPh sb="370" eb="371">
      <t>キン</t>
    </rPh>
    <rPh sb="371" eb="373">
      <t>シュウニュウ</t>
    </rPh>
    <rPh sb="373" eb="375">
      <t>カクホ</t>
    </rPh>
    <rPh sb="376" eb="378">
      <t>カンテン</t>
    </rPh>
    <rPh sb="381" eb="383">
      <t>フキュウ</t>
    </rPh>
    <rPh sb="383" eb="385">
      <t>ケイハツ</t>
    </rPh>
    <rPh sb="385" eb="386">
      <t>トウ</t>
    </rPh>
    <rPh sb="387" eb="388">
      <t>サラ</t>
    </rPh>
    <rPh sb="390" eb="392">
      <t>コウジョウ</t>
    </rPh>
    <rPh sb="393" eb="394">
      <t>ト</t>
    </rPh>
    <rPh sb="395" eb="396">
      <t>ク</t>
    </rPh>
    <rPh sb="398" eb="400">
      <t>ヒツヨウ</t>
    </rPh>
    <phoneticPr fontId="4"/>
  </si>
  <si>
    <t xml:space="preserve">　現状では法定耐用年数を超えた老朽化管渠がないため、改修のみの実施となっている。
　資産の老朽化度合を示す有形固定資産減価償却率は類似団体平均値より低い値であるが、26処理区のうち19処理区が供用開始から15年以上経過しており、処理施設の機械・電気設備などの改修や更新時期を迎えているため、長寿命化対策等による施設の健全化や最適な規模での改築更新を計画的に行っていく必要がある。
</t>
    <rPh sb="74" eb="75">
      <t>ヒク</t>
    </rPh>
    <rPh sb="76" eb="77">
      <t>アタイ</t>
    </rPh>
    <rPh sb="84" eb="86">
      <t>ショリ</t>
    </rPh>
    <rPh sb="86" eb="87">
      <t>ク</t>
    </rPh>
    <rPh sb="92" eb="94">
      <t>ショリ</t>
    </rPh>
    <rPh sb="94" eb="95">
      <t>ク</t>
    </rPh>
    <rPh sb="96" eb="98">
      <t>キョウヨウ</t>
    </rPh>
    <rPh sb="98" eb="100">
      <t>カイシ</t>
    </rPh>
    <rPh sb="104" eb="105">
      <t>ネン</t>
    </rPh>
    <rPh sb="105" eb="107">
      <t>イジョウ</t>
    </rPh>
    <rPh sb="107" eb="109">
      <t>ケイカ</t>
    </rPh>
    <rPh sb="145" eb="149">
      <t>チョウジュミョウカ</t>
    </rPh>
    <rPh sb="149" eb="151">
      <t>タイサク</t>
    </rPh>
    <rPh sb="151" eb="152">
      <t>トウ</t>
    </rPh>
    <rPh sb="155" eb="157">
      <t>シセツ</t>
    </rPh>
    <rPh sb="158" eb="161">
      <t>ケンゼンカ</t>
    </rPh>
    <rPh sb="162" eb="164">
      <t>サイテキ</t>
    </rPh>
    <rPh sb="165" eb="167">
      <t>キボ</t>
    </rPh>
    <rPh sb="169" eb="171">
      <t>カイチク</t>
    </rPh>
    <rPh sb="171" eb="173">
      <t>コウシン</t>
    </rPh>
    <rPh sb="174" eb="177">
      <t>ケイカクテキ</t>
    </rPh>
    <rPh sb="178" eb="179">
      <t>オコナ</t>
    </rPh>
    <rPh sb="183" eb="185">
      <t>ヒツヨウ</t>
    </rPh>
    <phoneticPr fontId="4"/>
  </si>
  <si>
    <t>　当該事業は現在施工中の山田南地区の完了をもって整備は終了し、以後は既存施設の維持管理に移行していく。　
　最も古い処理区では供用開始から30年以上経過し、施設の改築更新に多額の費用が必要となることに加え、処理区ごとの経理処理となっていることや小規模の処理区があることなど、財政構造や効率性などの面でも課題が多く、今後さらに経営が困難になることが予想される。
　こうした状況のもと、安定的な事業運営に向けた経営基盤強化と財政マネジメント向上のため、平成31年3月に「伊賀市下水道事業経営戦略」を策定したところであり、今後、この計画に基づき、施設の統廃合による効率化を踏まえた計画的な改築更新や、事業実施に必要な財源を確保するための適正な使用料金への見直し等の取り組みを進めていく。</t>
    <rPh sb="1" eb="3">
      <t>トウガイ</t>
    </rPh>
    <rPh sb="3" eb="5">
      <t>ジギョウ</t>
    </rPh>
    <rPh sb="6" eb="8">
      <t>ゲンザイ</t>
    </rPh>
    <rPh sb="8" eb="10">
      <t>セコウ</t>
    </rPh>
    <rPh sb="10" eb="11">
      <t>チュウ</t>
    </rPh>
    <rPh sb="12" eb="14">
      <t>ヤマダ</t>
    </rPh>
    <rPh sb="14" eb="15">
      <t>ミナミ</t>
    </rPh>
    <rPh sb="15" eb="17">
      <t>チク</t>
    </rPh>
    <rPh sb="18" eb="20">
      <t>カンリョウ</t>
    </rPh>
    <rPh sb="24" eb="26">
      <t>セイビ</t>
    </rPh>
    <rPh sb="27" eb="29">
      <t>シュウリョウ</t>
    </rPh>
    <rPh sb="31" eb="33">
      <t>イゴ</t>
    </rPh>
    <rPh sb="34" eb="36">
      <t>キソン</t>
    </rPh>
    <rPh sb="36" eb="38">
      <t>シセツ</t>
    </rPh>
    <rPh sb="39" eb="41">
      <t>イジ</t>
    </rPh>
    <rPh sb="41" eb="43">
      <t>カンリ</t>
    </rPh>
    <rPh sb="44" eb="46">
      <t>イコウ</t>
    </rPh>
    <rPh sb="54" eb="55">
      <t>モット</t>
    </rPh>
    <rPh sb="56" eb="57">
      <t>フル</t>
    </rPh>
    <rPh sb="58" eb="60">
      <t>ショリ</t>
    </rPh>
    <rPh sb="60" eb="61">
      <t>ク</t>
    </rPh>
    <rPh sb="63" eb="65">
      <t>キョウヨウ</t>
    </rPh>
    <rPh sb="65" eb="67">
      <t>カイシ</t>
    </rPh>
    <rPh sb="71" eb="72">
      <t>ネン</t>
    </rPh>
    <rPh sb="72" eb="74">
      <t>イジョウ</t>
    </rPh>
    <rPh sb="74" eb="76">
      <t>ケイカ</t>
    </rPh>
    <rPh sb="78" eb="80">
      <t>シセツ</t>
    </rPh>
    <rPh sb="81" eb="83">
      <t>カイチク</t>
    </rPh>
    <rPh sb="83" eb="85">
      <t>コウシン</t>
    </rPh>
    <rPh sb="86" eb="88">
      <t>タガク</t>
    </rPh>
    <rPh sb="89" eb="91">
      <t>ヒヨウ</t>
    </rPh>
    <rPh sb="92" eb="94">
      <t>ヒツヨウ</t>
    </rPh>
    <rPh sb="100" eb="101">
      <t>クワ</t>
    </rPh>
    <rPh sb="103" eb="105">
      <t>ショリ</t>
    </rPh>
    <rPh sb="105" eb="106">
      <t>ク</t>
    </rPh>
    <rPh sb="109" eb="111">
      <t>ケイリ</t>
    </rPh>
    <rPh sb="111" eb="113">
      <t>ショリ</t>
    </rPh>
    <rPh sb="122" eb="123">
      <t>ショウ</t>
    </rPh>
    <rPh sb="123" eb="125">
      <t>キボ</t>
    </rPh>
    <rPh sb="126" eb="128">
      <t>ショリ</t>
    </rPh>
    <rPh sb="128" eb="129">
      <t>ク</t>
    </rPh>
    <rPh sb="137" eb="139">
      <t>ザイセイ</t>
    </rPh>
    <rPh sb="139" eb="141">
      <t>コウゾウ</t>
    </rPh>
    <rPh sb="142" eb="145">
      <t>コウリツセイ</t>
    </rPh>
    <rPh sb="148" eb="149">
      <t>メン</t>
    </rPh>
    <rPh sb="151" eb="153">
      <t>カダイ</t>
    </rPh>
    <rPh sb="154" eb="155">
      <t>オオ</t>
    </rPh>
    <rPh sb="157" eb="159">
      <t>コンゴ</t>
    </rPh>
    <rPh sb="162" eb="164">
      <t>ケイエイ</t>
    </rPh>
    <rPh sb="165" eb="167">
      <t>コンナン</t>
    </rPh>
    <rPh sb="173" eb="175">
      <t>ヨソウ</t>
    </rPh>
    <rPh sb="185" eb="187">
      <t>ジョウキョウ</t>
    </rPh>
    <rPh sb="191" eb="194">
      <t>アンテイテキ</t>
    </rPh>
    <rPh sb="195" eb="197">
      <t>ジギョウ</t>
    </rPh>
    <rPh sb="197" eb="199">
      <t>ウンエイ</t>
    </rPh>
    <rPh sb="200" eb="201">
      <t>ム</t>
    </rPh>
    <rPh sb="203" eb="205">
      <t>ケイエイ</t>
    </rPh>
    <rPh sb="205" eb="207">
      <t>キバン</t>
    </rPh>
    <rPh sb="207" eb="209">
      <t>キョウカ</t>
    </rPh>
    <rPh sb="210" eb="212">
      <t>ザイセイ</t>
    </rPh>
    <rPh sb="218" eb="220">
      <t>コウジョウ</t>
    </rPh>
    <rPh sb="224" eb="226">
      <t>ヘイセイ</t>
    </rPh>
    <rPh sb="228" eb="229">
      <t>ネン</t>
    </rPh>
    <rPh sb="230" eb="231">
      <t>ガツ</t>
    </rPh>
    <rPh sb="233" eb="236">
      <t>イガシ</t>
    </rPh>
    <rPh sb="236" eb="239">
      <t>ゲスイドウ</t>
    </rPh>
    <rPh sb="239" eb="241">
      <t>ジギョウ</t>
    </rPh>
    <rPh sb="241" eb="243">
      <t>ケイエイ</t>
    </rPh>
    <rPh sb="243" eb="245">
      <t>センリャク</t>
    </rPh>
    <rPh sb="247" eb="249">
      <t>サクテイ</t>
    </rPh>
    <rPh sb="258" eb="260">
      <t>コンゴ</t>
    </rPh>
    <rPh sb="263" eb="265">
      <t>ケイカク</t>
    </rPh>
    <rPh sb="266" eb="267">
      <t>モト</t>
    </rPh>
    <rPh sb="270" eb="272">
      <t>シセツ</t>
    </rPh>
    <rPh sb="273" eb="276">
      <t>トウハイゴウ</t>
    </rPh>
    <rPh sb="279" eb="282">
      <t>コウリツカ</t>
    </rPh>
    <rPh sb="283" eb="284">
      <t>フ</t>
    </rPh>
    <rPh sb="287" eb="289">
      <t>ケイカク</t>
    </rPh>
    <rPh sb="289" eb="290">
      <t>テキ</t>
    </rPh>
    <rPh sb="291" eb="293">
      <t>カイチク</t>
    </rPh>
    <rPh sb="293" eb="295">
      <t>コウシン</t>
    </rPh>
    <rPh sb="297" eb="299">
      <t>ジギョウ</t>
    </rPh>
    <rPh sb="299" eb="301">
      <t>ジッシ</t>
    </rPh>
    <rPh sb="302" eb="304">
      <t>ヒツヨウ</t>
    </rPh>
    <rPh sb="305" eb="307">
      <t>ザイゲン</t>
    </rPh>
    <rPh sb="308" eb="310">
      <t>カクホ</t>
    </rPh>
    <rPh sb="315" eb="317">
      <t>テキセイ</t>
    </rPh>
    <rPh sb="318" eb="321">
      <t>シヨウリョウ</t>
    </rPh>
    <rPh sb="321" eb="322">
      <t>キン</t>
    </rPh>
    <rPh sb="324" eb="326">
      <t>ミナオ</t>
    </rPh>
    <rPh sb="327" eb="328">
      <t>トウ</t>
    </rPh>
    <rPh sb="329" eb="330">
      <t>ト</t>
    </rPh>
    <rPh sb="331" eb="332">
      <t>ク</t>
    </rPh>
    <rPh sb="334" eb="3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</si>
</sst>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73-4295-823D-890786908E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0.44</c:v>
                </c:pt>
                <c:pt idx="4">
                  <c:v>0.04</c:v>
                </c:pt>
              </c:numCache>
            </c:numRef>
          </c:val>
          <c:smooth val="0"/>
          <c:extLst>
            <c:ext xmlns:c16="http://schemas.microsoft.com/office/drawing/2014/chart" uri="{C3380CC4-5D6E-409C-BE32-E72D297353CC}">
              <c16:uniqueId val="{00000001-5F73-4295-823D-890786908E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60.66</c:v>
                </c:pt>
                <c:pt idx="4">
                  <c:v>60.55</c:v>
                </c:pt>
              </c:numCache>
            </c:numRef>
          </c:val>
          <c:extLst>
            <c:ext xmlns:c16="http://schemas.microsoft.com/office/drawing/2014/chart" uri="{C3380CC4-5D6E-409C-BE32-E72D297353CC}">
              <c16:uniqueId val="{00000000-301C-4F33-93CF-1C5AC0F3F3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56.01</c:v>
                </c:pt>
                <c:pt idx="4">
                  <c:v>56.72</c:v>
                </c:pt>
              </c:numCache>
            </c:numRef>
          </c:val>
          <c:smooth val="0"/>
          <c:extLst>
            <c:ext xmlns:c16="http://schemas.microsoft.com/office/drawing/2014/chart" uri="{C3380CC4-5D6E-409C-BE32-E72D297353CC}">
              <c16:uniqueId val="{00000001-301C-4F33-93CF-1C5AC0F3F3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82.61</c:v>
                </c:pt>
                <c:pt idx="4">
                  <c:v>83.59</c:v>
                </c:pt>
              </c:numCache>
            </c:numRef>
          </c:val>
          <c:extLst>
            <c:ext xmlns:c16="http://schemas.microsoft.com/office/drawing/2014/chart" uri="{C3380CC4-5D6E-409C-BE32-E72D297353CC}">
              <c16:uniqueId val="{00000000-828E-4BEF-9F73-54E522263DE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89.77</c:v>
                </c:pt>
                <c:pt idx="4">
                  <c:v>90.04</c:v>
                </c:pt>
              </c:numCache>
            </c:numRef>
          </c:val>
          <c:smooth val="0"/>
          <c:extLst>
            <c:ext xmlns:c16="http://schemas.microsoft.com/office/drawing/2014/chart" uri="{C3380CC4-5D6E-409C-BE32-E72D297353CC}">
              <c16:uniqueId val="{00000001-828E-4BEF-9F73-54E522263DE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99.44</c:v>
                </c:pt>
                <c:pt idx="4">
                  <c:v>109.34</c:v>
                </c:pt>
              </c:numCache>
            </c:numRef>
          </c:val>
          <c:extLst>
            <c:ext xmlns:c16="http://schemas.microsoft.com/office/drawing/2014/chart" uri="{C3380CC4-5D6E-409C-BE32-E72D297353CC}">
              <c16:uniqueId val="{00000000-8EF0-4985-A7E8-23EE7073C9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100.99</c:v>
                </c:pt>
                <c:pt idx="4">
                  <c:v>101.27</c:v>
                </c:pt>
              </c:numCache>
            </c:numRef>
          </c:val>
          <c:smooth val="0"/>
          <c:extLst>
            <c:ext xmlns:c16="http://schemas.microsoft.com/office/drawing/2014/chart" uri="{C3380CC4-5D6E-409C-BE32-E72D297353CC}">
              <c16:uniqueId val="{00000001-8EF0-4985-A7E8-23EE7073C9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3.88</c:v>
                </c:pt>
                <c:pt idx="4">
                  <c:v>7.6</c:v>
                </c:pt>
              </c:numCache>
            </c:numRef>
          </c:val>
          <c:extLst>
            <c:ext xmlns:c16="http://schemas.microsoft.com/office/drawing/2014/chart" uri="{C3380CC4-5D6E-409C-BE32-E72D297353CC}">
              <c16:uniqueId val="{00000000-7548-4954-931D-5FD06011B9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22.69</c:v>
                </c:pt>
                <c:pt idx="4">
                  <c:v>24.32</c:v>
                </c:pt>
              </c:numCache>
            </c:numRef>
          </c:val>
          <c:smooth val="0"/>
          <c:extLst>
            <c:ext xmlns:c16="http://schemas.microsoft.com/office/drawing/2014/chart" uri="{C3380CC4-5D6E-409C-BE32-E72D297353CC}">
              <c16:uniqueId val="{00000001-7548-4954-931D-5FD06011B9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23-4EDC-8C01-E9F4B7FFE8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D23-4EDC-8C01-E9F4B7FFE8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6.58</c:v>
                </c:pt>
                <c:pt idx="4" formatCode="#,##0.00;&quot;△&quot;#,##0.00">
                  <c:v>0</c:v>
                </c:pt>
              </c:numCache>
            </c:numRef>
          </c:val>
          <c:extLst>
            <c:ext xmlns:c16="http://schemas.microsoft.com/office/drawing/2014/chart" uri="{C3380CC4-5D6E-409C-BE32-E72D297353CC}">
              <c16:uniqueId val="{00000000-6C11-48EC-B678-10C50B329D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149.02000000000001</c:v>
                </c:pt>
                <c:pt idx="4">
                  <c:v>137.09</c:v>
                </c:pt>
              </c:numCache>
            </c:numRef>
          </c:val>
          <c:smooth val="0"/>
          <c:extLst>
            <c:ext xmlns:c16="http://schemas.microsoft.com/office/drawing/2014/chart" uri="{C3380CC4-5D6E-409C-BE32-E72D297353CC}">
              <c16:uniqueId val="{00000001-6C11-48EC-B678-10C50B329D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38.93</c:v>
                </c:pt>
                <c:pt idx="4">
                  <c:v>44.36</c:v>
                </c:pt>
              </c:numCache>
            </c:numRef>
          </c:val>
          <c:extLst>
            <c:ext xmlns:c16="http://schemas.microsoft.com/office/drawing/2014/chart" uri="{C3380CC4-5D6E-409C-BE32-E72D297353CC}">
              <c16:uniqueId val="{00000000-29D2-4866-8CFB-C37EA9B711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38.119999999999997</c:v>
                </c:pt>
                <c:pt idx="4">
                  <c:v>43.5</c:v>
                </c:pt>
              </c:numCache>
            </c:numRef>
          </c:val>
          <c:smooth val="0"/>
          <c:extLst>
            <c:ext xmlns:c16="http://schemas.microsoft.com/office/drawing/2014/chart" uri="{C3380CC4-5D6E-409C-BE32-E72D297353CC}">
              <c16:uniqueId val="{00000001-29D2-4866-8CFB-C37EA9B711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283.49</c:v>
                </c:pt>
                <c:pt idx="4">
                  <c:v>275.64999999999998</c:v>
                </c:pt>
              </c:numCache>
            </c:numRef>
          </c:val>
          <c:extLst>
            <c:ext xmlns:c16="http://schemas.microsoft.com/office/drawing/2014/chart" uri="{C3380CC4-5D6E-409C-BE32-E72D297353CC}">
              <c16:uniqueId val="{00000000-A19B-4232-92BE-005093BCB7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684.74</c:v>
                </c:pt>
                <c:pt idx="4">
                  <c:v>654.91999999999996</c:v>
                </c:pt>
              </c:numCache>
            </c:numRef>
          </c:val>
          <c:smooth val="0"/>
          <c:extLst>
            <c:ext xmlns:c16="http://schemas.microsoft.com/office/drawing/2014/chart" uri="{C3380CC4-5D6E-409C-BE32-E72D297353CC}">
              <c16:uniqueId val="{00000001-A19B-4232-92BE-005093BCB7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99.86</c:v>
                </c:pt>
                <c:pt idx="4">
                  <c:v>94.17</c:v>
                </c:pt>
              </c:numCache>
            </c:numRef>
          </c:val>
          <c:extLst>
            <c:ext xmlns:c16="http://schemas.microsoft.com/office/drawing/2014/chart" uri="{C3380CC4-5D6E-409C-BE32-E72D297353CC}">
              <c16:uniqueId val="{00000000-BEAF-4FD3-A3F6-50DB5E7095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65.33</c:v>
                </c:pt>
                <c:pt idx="4">
                  <c:v>65.39</c:v>
                </c:pt>
              </c:numCache>
            </c:numRef>
          </c:val>
          <c:smooth val="0"/>
          <c:extLst>
            <c:ext xmlns:c16="http://schemas.microsoft.com/office/drawing/2014/chart" uri="{C3380CC4-5D6E-409C-BE32-E72D297353CC}">
              <c16:uniqueId val="{00000001-BEAF-4FD3-A3F6-50DB5E7095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165.88</c:v>
                </c:pt>
                <c:pt idx="4">
                  <c:v>176.04</c:v>
                </c:pt>
              </c:numCache>
            </c:numRef>
          </c:val>
          <c:extLst>
            <c:ext xmlns:c16="http://schemas.microsoft.com/office/drawing/2014/chart" uri="{C3380CC4-5D6E-409C-BE32-E72D297353CC}">
              <c16:uniqueId val="{00000000-163A-4233-81E8-EC64A73907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227.43</c:v>
                </c:pt>
                <c:pt idx="4">
                  <c:v>230.88</c:v>
                </c:pt>
              </c:numCache>
            </c:numRef>
          </c:val>
          <c:smooth val="0"/>
          <c:extLst>
            <c:ext xmlns:c16="http://schemas.microsoft.com/office/drawing/2014/chart" uri="{C3380CC4-5D6E-409C-BE32-E72D297353CC}">
              <c16:uniqueId val="{00000001-163A-4233-81E8-EC64A73907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8" zoomScaleNormal="100" workbookViewId="0">
      <selection activeCell="CD77" sqref="CD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伊賀市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自治体職員</v>
      </c>
      <c r="AE8" s="49"/>
      <c r="AF8" s="49"/>
      <c r="AG8" s="49"/>
      <c r="AH8" s="49"/>
      <c r="AI8" s="49"/>
      <c r="AJ8" s="49"/>
      <c r="AK8" s="3"/>
      <c r="AL8" s="50">
        <f>データ!S6</f>
        <v>92197</v>
      </c>
      <c r="AM8" s="50"/>
      <c r="AN8" s="50"/>
      <c r="AO8" s="50"/>
      <c r="AP8" s="50"/>
      <c r="AQ8" s="50"/>
      <c r="AR8" s="50"/>
      <c r="AS8" s="50"/>
      <c r="AT8" s="45">
        <f>データ!T6</f>
        <v>558.23</v>
      </c>
      <c r="AU8" s="45"/>
      <c r="AV8" s="45"/>
      <c r="AW8" s="45"/>
      <c r="AX8" s="45"/>
      <c r="AY8" s="45"/>
      <c r="AZ8" s="45"/>
      <c r="BA8" s="45"/>
      <c r="BB8" s="45">
        <f>データ!U6</f>
        <v>165.16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57.81</v>
      </c>
      <c r="J10" s="45"/>
      <c r="K10" s="45"/>
      <c r="L10" s="45"/>
      <c r="M10" s="45"/>
      <c r="N10" s="45"/>
      <c r="O10" s="45"/>
      <c r="P10" s="45">
        <f>データ!P6</f>
        <v>18.62</v>
      </c>
      <c r="Q10" s="45"/>
      <c r="R10" s="45"/>
      <c r="S10" s="45"/>
      <c r="T10" s="45"/>
      <c r="U10" s="45"/>
      <c r="V10" s="45"/>
      <c r="W10" s="45">
        <f>データ!Q6</f>
        <v>100</v>
      </c>
      <c r="X10" s="45"/>
      <c r="Y10" s="45"/>
      <c r="Z10" s="45"/>
      <c r="AA10" s="45"/>
      <c r="AB10" s="45"/>
      <c r="AC10" s="45"/>
      <c r="AD10" s="50">
        <f>データ!R6</f>
        <v>4860</v>
      </c>
      <c r="AE10" s="50"/>
      <c r="AF10" s="50"/>
      <c r="AG10" s="50"/>
      <c r="AH10" s="50"/>
      <c r="AI10" s="50"/>
      <c r="AJ10" s="50"/>
      <c r="AK10" s="2"/>
      <c r="AL10" s="50">
        <f>データ!V6</f>
        <v>17074</v>
      </c>
      <c r="AM10" s="50"/>
      <c r="AN10" s="50"/>
      <c r="AO10" s="50"/>
      <c r="AP10" s="50"/>
      <c r="AQ10" s="50"/>
      <c r="AR10" s="50"/>
      <c r="AS10" s="50"/>
      <c r="AT10" s="45">
        <f>データ!W6</f>
        <v>10.24</v>
      </c>
      <c r="AU10" s="45"/>
      <c r="AV10" s="45"/>
      <c r="AW10" s="45"/>
      <c r="AX10" s="45"/>
      <c r="AY10" s="45"/>
      <c r="AZ10" s="45"/>
      <c r="BA10" s="45"/>
      <c r="BB10" s="45">
        <f>データ!X6</f>
        <v>1667.38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H2FOrqaMmwerslBY8dHwSFPZWChZzy7Twbd5S93nlw4py6g66RCOlveY7Ofhu/MssBx87XZC4dKUO/hlLW0ZEQ==" saltValue="zkOtNApoHFNW0Zah2W3m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242161</v>
      </c>
      <c r="D6" s="33">
        <f t="shared" si="3"/>
        <v>46</v>
      </c>
      <c r="E6" s="33">
        <f t="shared" si="3"/>
        <v>17</v>
      </c>
      <c r="F6" s="33">
        <f t="shared" si="3"/>
        <v>5</v>
      </c>
      <c r="G6" s="33">
        <f t="shared" si="3"/>
        <v>0</v>
      </c>
      <c r="H6" s="33" t="str">
        <f t="shared" si="3"/>
        <v>三重県　伊賀市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57.81</v>
      </c>
      <c r="P6" s="34">
        <f t="shared" si="3"/>
        <v>18.62</v>
      </c>
      <c r="Q6" s="34">
        <f t="shared" si="3"/>
        <v>100</v>
      </c>
      <c r="R6" s="34">
        <f t="shared" si="3"/>
        <v>4860</v>
      </c>
      <c r="S6" s="34">
        <f t="shared" si="3"/>
        <v>92197</v>
      </c>
      <c r="T6" s="34">
        <f t="shared" si="3"/>
        <v>558.23</v>
      </c>
      <c r="U6" s="34">
        <f t="shared" si="3"/>
        <v>165.16</v>
      </c>
      <c r="V6" s="34">
        <f t="shared" si="3"/>
        <v>17074</v>
      </c>
      <c r="W6" s="34">
        <f t="shared" si="3"/>
        <v>10.24</v>
      </c>
      <c r="X6" s="34">
        <f t="shared" si="3"/>
        <v>1667.38</v>
      </c>
      <c r="Y6" s="35" t="str">
        <f>IF(Y7="",NA(),Y7)</f>
        <v>-</v>
      </c>
      <c r="Z6" s="35" t="str">
        <f t="shared" ref="Z6:AH6" si="4">IF(Z7="",NA(),Z7)</f>
        <v>-</v>
      </c>
      <c r="AA6" s="35" t="str">
        <f t="shared" si="4"/>
        <v>-</v>
      </c>
      <c r="AB6" s="35">
        <f t="shared" si="4"/>
        <v>99.44</v>
      </c>
      <c r="AC6" s="35">
        <f t="shared" si="4"/>
        <v>109.34</v>
      </c>
      <c r="AD6" s="35" t="str">
        <f t="shared" si="4"/>
        <v>-</v>
      </c>
      <c r="AE6" s="35" t="str">
        <f t="shared" si="4"/>
        <v>-</v>
      </c>
      <c r="AF6" s="35" t="str">
        <f t="shared" si="4"/>
        <v>-</v>
      </c>
      <c r="AG6" s="35">
        <f t="shared" si="4"/>
        <v>100.99</v>
      </c>
      <c r="AH6" s="35">
        <f t="shared" si="4"/>
        <v>101.27</v>
      </c>
      <c r="AI6" s="34" t="str">
        <f>IF(AI7="","",IF(AI7="-","【-】","【"&amp;SUBSTITUTE(TEXT(AI7,"#,##0.00"),"-","△")&amp;"】"))</f>
        <v>【101.60】</v>
      </c>
      <c r="AJ6" s="35" t="str">
        <f>IF(AJ7="",NA(),AJ7)</f>
        <v>-</v>
      </c>
      <c r="AK6" s="35" t="str">
        <f t="shared" ref="AK6:AS6" si="5">IF(AK7="",NA(),AK7)</f>
        <v>-</v>
      </c>
      <c r="AL6" s="35" t="str">
        <f t="shared" si="5"/>
        <v>-</v>
      </c>
      <c r="AM6" s="35">
        <f t="shared" si="5"/>
        <v>6.58</v>
      </c>
      <c r="AN6" s="34">
        <f t="shared" si="5"/>
        <v>0</v>
      </c>
      <c r="AO6" s="35" t="str">
        <f t="shared" si="5"/>
        <v>-</v>
      </c>
      <c r="AP6" s="35" t="str">
        <f t="shared" si="5"/>
        <v>-</v>
      </c>
      <c r="AQ6" s="35" t="str">
        <f t="shared" si="5"/>
        <v>-</v>
      </c>
      <c r="AR6" s="35">
        <f t="shared" si="5"/>
        <v>149.02000000000001</v>
      </c>
      <c r="AS6" s="35">
        <f t="shared" si="5"/>
        <v>137.09</v>
      </c>
      <c r="AT6" s="34" t="str">
        <f>IF(AT7="","",IF(AT7="-","【-】","【"&amp;SUBSTITUTE(TEXT(AT7,"#,##0.00"),"-","△")&amp;"】"))</f>
        <v>【195.44】</v>
      </c>
      <c r="AU6" s="35" t="str">
        <f>IF(AU7="",NA(),AU7)</f>
        <v>-</v>
      </c>
      <c r="AV6" s="35" t="str">
        <f t="shared" ref="AV6:BD6" si="6">IF(AV7="",NA(),AV7)</f>
        <v>-</v>
      </c>
      <c r="AW6" s="35" t="str">
        <f t="shared" si="6"/>
        <v>-</v>
      </c>
      <c r="AX6" s="35">
        <f t="shared" si="6"/>
        <v>38.93</v>
      </c>
      <c r="AY6" s="35">
        <f t="shared" si="6"/>
        <v>44.36</v>
      </c>
      <c r="AZ6" s="35" t="str">
        <f t="shared" si="6"/>
        <v>-</v>
      </c>
      <c r="BA6" s="35" t="str">
        <f t="shared" si="6"/>
        <v>-</v>
      </c>
      <c r="BB6" s="35" t="str">
        <f t="shared" si="6"/>
        <v>-</v>
      </c>
      <c r="BC6" s="35">
        <f t="shared" si="6"/>
        <v>38.119999999999997</v>
      </c>
      <c r="BD6" s="35">
        <f t="shared" si="6"/>
        <v>43.5</v>
      </c>
      <c r="BE6" s="34" t="str">
        <f>IF(BE7="","",IF(BE7="-","【-】","【"&amp;SUBSTITUTE(TEXT(BE7,"#,##0.00"),"-","△")&amp;"】"))</f>
        <v>【34.27】</v>
      </c>
      <c r="BF6" s="35" t="str">
        <f>IF(BF7="",NA(),BF7)</f>
        <v>-</v>
      </c>
      <c r="BG6" s="35" t="str">
        <f t="shared" ref="BG6:BO6" si="7">IF(BG7="",NA(),BG7)</f>
        <v>-</v>
      </c>
      <c r="BH6" s="35" t="str">
        <f t="shared" si="7"/>
        <v>-</v>
      </c>
      <c r="BI6" s="35">
        <f t="shared" si="7"/>
        <v>283.49</v>
      </c>
      <c r="BJ6" s="35">
        <f t="shared" si="7"/>
        <v>275.64999999999998</v>
      </c>
      <c r="BK6" s="35" t="str">
        <f t="shared" si="7"/>
        <v>-</v>
      </c>
      <c r="BL6" s="35" t="str">
        <f t="shared" si="7"/>
        <v>-</v>
      </c>
      <c r="BM6" s="35" t="str">
        <f t="shared" si="7"/>
        <v>-</v>
      </c>
      <c r="BN6" s="35">
        <f t="shared" si="7"/>
        <v>684.74</v>
      </c>
      <c r="BO6" s="35">
        <f t="shared" si="7"/>
        <v>654.91999999999996</v>
      </c>
      <c r="BP6" s="34" t="str">
        <f>IF(BP7="","",IF(BP7="-","【-】","【"&amp;SUBSTITUTE(TEXT(BP7,"#,##0.00"),"-","△")&amp;"】"))</f>
        <v>【747.76】</v>
      </c>
      <c r="BQ6" s="35" t="str">
        <f>IF(BQ7="",NA(),BQ7)</f>
        <v>-</v>
      </c>
      <c r="BR6" s="35" t="str">
        <f t="shared" ref="BR6:BZ6" si="8">IF(BR7="",NA(),BR7)</f>
        <v>-</v>
      </c>
      <c r="BS6" s="35" t="str">
        <f t="shared" si="8"/>
        <v>-</v>
      </c>
      <c r="BT6" s="35">
        <f t="shared" si="8"/>
        <v>99.86</v>
      </c>
      <c r="BU6" s="35">
        <f t="shared" si="8"/>
        <v>94.17</v>
      </c>
      <c r="BV6" s="35" t="str">
        <f t="shared" si="8"/>
        <v>-</v>
      </c>
      <c r="BW6" s="35" t="str">
        <f t="shared" si="8"/>
        <v>-</v>
      </c>
      <c r="BX6" s="35" t="str">
        <f t="shared" si="8"/>
        <v>-</v>
      </c>
      <c r="BY6" s="35">
        <f t="shared" si="8"/>
        <v>65.33</v>
      </c>
      <c r="BZ6" s="35">
        <f t="shared" si="8"/>
        <v>65.39</v>
      </c>
      <c r="CA6" s="34" t="str">
        <f>IF(CA7="","",IF(CA7="-","【-】","【"&amp;SUBSTITUTE(TEXT(CA7,"#,##0.00"),"-","△")&amp;"】"))</f>
        <v>【59.51】</v>
      </c>
      <c r="CB6" s="35" t="str">
        <f>IF(CB7="",NA(),CB7)</f>
        <v>-</v>
      </c>
      <c r="CC6" s="35" t="str">
        <f t="shared" ref="CC6:CK6" si="9">IF(CC7="",NA(),CC7)</f>
        <v>-</v>
      </c>
      <c r="CD6" s="35" t="str">
        <f t="shared" si="9"/>
        <v>-</v>
      </c>
      <c r="CE6" s="35">
        <f t="shared" si="9"/>
        <v>165.88</v>
      </c>
      <c r="CF6" s="35">
        <f t="shared" si="9"/>
        <v>176.04</v>
      </c>
      <c r="CG6" s="35" t="str">
        <f t="shared" si="9"/>
        <v>-</v>
      </c>
      <c r="CH6" s="35" t="str">
        <f t="shared" si="9"/>
        <v>-</v>
      </c>
      <c r="CI6" s="35" t="str">
        <f t="shared" si="9"/>
        <v>-</v>
      </c>
      <c r="CJ6" s="35">
        <f t="shared" si="9"/>
        <v>227.43</v>
      </c>
      <c r="CK6" s="35">
        <f t="shared" si="9"/>
        <v>230.88</v>
      </c>
      <c r="CL6" s="34" t="str">
        <f>IF(CL7="","",IF(CL7="-","【-】","【"&amp;SUBSTITUTE(TEXT(CL7,"#,##0.00"),"-","△")&amp;"】"))</f>
        <v>【261.46】</v>
      </c>
      <c r="CM6" s="35" t="str">
        <f>IF(CM7="",NA(),CM7)</f>
        <v>-</v>
      </c>
      <c r="CN6" s="35" t="str">
        <f t="shared" ref="CN6:CV6" si="10">IF(CN7="",NA(),CN7)</f>
        <v>-</v>
      </c>
      <c r="CO6" s="35" t="str">
        <f t="shared" si="10"/>
        <v>-</v>
      </c>
      <c r="CP6" s="35">
        <f t="shared" si="10"/>
        <v>60.66</v>
      </c>
      <c r="CQ6" s="35">
        <f t="shared" si="10"/>
        <v>60.55</v>
      </c>
      <c r="CR6" s="35" t="str">
        <f t="shared" si="10"/>
        <v>-</v>
      </c>
      <c r="CS6" s="35" t="str">
        <f t="shared" si="10"/>
        <v>-</v>
      </c>
      <c r="CT6" s="35" t="str">
        <f t="shared" si="10"/>
        <v>-</v>
      </c>
      <c r="CU6" s="35">
        <f t="shared" si="10"/>
        <v>56.01</v>
      </c>
      <c r="CV6" s="35">
        <f t="shared" si="10"/>
        <v>56.72</v>
      </c>
      <c r="CW6" s="34" t="str">
        <f>IF(CW7="","",IF(CW7="-","【-】","【"&amp;SUBSTITUTE(TEXT(CW7,"#,##0.00"),"-","△")&amp;"】"))</f>
        <v>【52.23】</v>
      </c>
      <c r="CX6" s="35" t="str">
        <f>IF(CX7="",NA(),CX7)</f>
        <v>-</v>
      </c>
      <c r="CY6" s="35" t="str">
        <f t="shared" ref="CY6:DG6" si="11">IF(CY7="",NA(),CY7)</f>
        <v>-</v>
      </c>
      <c r="CZ6" s="35" t="str">
        <f t="shared" si="11"/>
        <v>-</v>
      </c>
      <c r="DA6" s="35">
        <f t="shared" si="11"/>
        <v>82.61</v>
      </c>
      <c r="DB6" s="35">
        <f t="shared" si="11"/>
        <v>83.59</v>
      </c>
      <c r="DC6" s="35" t="str">
        <f t="shared" si="11"/>
        <v>-</v>
      </c>
      <c r="DD6" s="35" t="str">
        <f t="shared" si="11"/>
        <v>-</v>
      </c>
      <c r="DE6" s="35" t="str">
        <f t="shared" si="11"/>
        <v>-</v>
      </c>
      <c r="DF6" s="35">
        <f t="shared" si="11"/>
        <v>89.77</v>
      </c>
      <c r="DG6" s="35">
        <f t="shared" si="11"/>
        <v>90.04</v>
      </c>
      <c r="DH6" s="34" t="str">
        <f>IF(DH7="","",IF(DH7="-","【-】","【"&amp;SUBSTITUTE(TEXT(DH7,"#,##0.00"),"-","△")&amp;"】"))</f>
        <v>【85.82】</v>
      </c>
      <c r="DI6" s="35" t="str">
        <f>IF(DI7="",NA(),DI7)</f>
        <v>-</v>
      </c>
      <c r="DJ6" s="35" t="str">
        <f t="shared" ref="DJ6:DR6" si="12">IF(DJ7="",NA(),DJ7)</f>
        <v>-</v>
      </c>
      <c r="DK6" s="35" t="str">
        <f t="shared" si="12"/>
        <v>-</v>
      </c>
      <c r="DL6" s="35">
        <f t="shared" si="12"/>
        <v>3.88</v>
      </c>
      <c r="DM6" s="35">
        <f t="shared" si="12"/>
        <v>7.6</v>
      </c>
      <c r="DN6" s="35" t="str">
        <f t="shared" si="12"/>
        <v>-</v>
      </c>
      <c r="DO6" s="35" t="str">
        <f t="shared" si="12"/>
        <v>-</v>
      </c>
      <c r="DP6" s="35" t="str">
        <f t="shared" si="12"/>
        <v>-</v>
      </c>
      <c r="DQ6" s="35">
        <f t="shared" si="12"/>
        <v>22.69</v>
      </c>
      <c r="DR6" s="35">
        <f t="shared" si="12"/>
        <v>24.32</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0.44</v>
      </c>
      <c r="EN6" s="35">
        <f t="shared" si="14"/>
        <v>0.04</v>
      </c>
      <c r="EO6" s="34" t="str">
        <f>IF(EO7="","",IF(EO7="-","【-】","【"&amp;SUBSTITUTE(TEXT(EO7,"#,##0.00"),"-","△")&amp;"】"))</f>
        <v>【0.02】</v>
      </c>
    </row>
    <row r="7" spans="1:148" s="36" customFormat="1" x14ac:dyDescent="0.15">
      <c r="A7" s="28"/>
      <c r="B7" s="37">
        <v>2018</v>
      </c>
      <c r="C7" s="37">
        <v>242161</v>
      </c>
      <c r="D7" s="37">
        <v>46</v>
      </c>
      <c r="E7" s="37">
        <v>17</v>
      </c>
      <c r="F7" s="37">
        <v>5</v>
      </c>
      <c r="G7" s="37">
        <v>0</v>
      </c>
      <c r="H7" s="37" t="s">
        <v>96</v>
      </c>
      <c r="I7" s="37" t="s">
        <v>97</v>
      </c>
      <c r="J7" s="37" t="s">
        <v>98</v>
      </c>
      <c r="K7" s="37" t="s">
        <v>99</v>
      </c>
      <c r="L7" s="37" t="s">
        <v>100</v>
      </c>
      <c r="M7" s="37" t="s">
        <v>101</v>
      </c>
      <c r="N7" s="38" t="s">
        <v>102</v>
      </c>
      <c r="O7" s="38">
        <v>57.81</v>
      </c>
      <c r="P7" s="38">
        <v>18.62</v>
      </c>
      <c r="Q7" s="38">
        <v>100</v>
      </c>
      <c r="R7" s="38">
        <v>4860</v>
      </c>
      <c r="S7" s="38">
        <v>92197</v>
      </c>
      <c r="T7" s="38">
        <v>558.23</v>
      </c>
      <c r="U7" s="38">
        <v>165.16</v>
      </c>
      <c r="V7" s="38">
        <v>17074</v>
      </c>
      <c r="W7" s="38">
        <v>10.24</v>
      </c>
      <c r="X7" s="38">
        <v>1667.38</v>
      </c>
      <c r="Y7" s="38" t="s">
        <v>102</v>
      </c>
      <c r="Z7" s="38" t="s">
        <v>102</v>
      </c>
      <c r="AA7" s="38" t="s">
        <v>102</v>
      </c>
      <c r="AB7" s="38">
        <v>99.44</v>
      </c>
      <c r="AC7" s="38">
        <v>109.34</v>
      </c>
      <c r="AD7" s="38" t="s">
        <v>102</v>
      </c>
      <c r="AE7" s="38" t="s">
        <v>102</v>
      </c>
      <c r="AF7" s="38" t="s">
        <v>102</v>
      </c>
      <c r="AG7" s="38">
        <v>100.99</v>
      </c>
      <c r="AH7" s="38">
        <v>101.27</v>
      </c>
      <c r="AI7" s="38">
        <v>101.6</v>
      </c>
      <c r="AJ7" s="38" t="s">
        <v>102</v>
      </c>
      <c r="AK7" s="38" t="s">
        <v>102</v>
      </c>
      <c r="AL7" s="38" t="s">
        <v>102</v>
      </c>
      <c r="AM7" s="38">
        <v>6.58</v>
      </c>
      <c r="AN7" s="38">
        <v>0</v>
      </c>
      <c r="AO7" s="38" t="s">
        <v>102</v>
      </c>
      <c r="AP7" s="38" t="s">
        <v>102</v>
      </c>
      <c r="AQ7" s="38" t="s">
        <v>102</v>
      </c>
      <c r="AR7" s="38">
        <v>149.02000000000001</v>
      </c>
      <c r="AS7" s="38">
        <v>137.09</v>
      </c>
      <c r="AT7" s="38">
        <v>195.44</v>
      </c>
      <c r="AU7" s="38" t="s">
        <v>102</v>
      </c>
      <c r="AV7" s="38" t="s">
        <v>102</v>
      </c>
      <c r="AW7" s="38" t="s">
        <v>102</v>
      </c>
      <c r="AX7" s="38">
        <v>38.93</v>
      </c>
      <c r="AY7" s="38">
        <v>44.36</v>
      </c>
      <c r="AZ7" s="38" t="s">
        <v>102</v>
      </c>
      <c r="BA7" s="38" t="s">
        <v>102</v>
      </c>
      <c r="BB7" s="38" t="s">
        <v>102</v>
      </c>
      <c r="BC7" s="38">
        <v>38.119999999999997</v>
      </c>
      <c r="BD7" s="38">
        <v>43.5</v>
      </c>
      <c r="BE7" s="38">
        <v>34.270000000000003</v>
      </c>
      <c r="BF7" s="38" t="s">
        <v>102</v>
      </c>
      <c r="BG7" s="38" t="s">
        <v>102</v>
      </c>
      <c r="BH7" s="38" t="s">
        <v>102</v>
      </c>
      <c r="BI7" s="38">
        <v>283.49</v>
      </c>
      <c r="BJ7" s="38">
        <v>275.64999999999998</v>
      </c>
      <c r="BK7" s="38" t="s">
        <v>102</v>
      </c>
      <c r="BL7" s="38" t="s">
        <v>102</v>
      </c>
      <c r="BM7" s="38" t="s">
        <v>102</v>
      </c>
      <c r="BN7" s="38">
        <v>684.74</v>
      </c>
      <c r="BO7" s="38">
        <v>654.91999999999996</v>
      </c>
      <c r="BP7" s="38">
        <v>747.76</v>
      </c>
      <c r="BQ7" s="38" t="s">
        <v>102</v>
      </c>
      <c r="BR7" s="38" t="s">
        <v>102</v>
      </c>
      <c r="BS7" s="38" t="s">
        <v>102</v>
      </c>
      <c r="BT7" s="38">
        <v>99.86</v>
      </c>
      <c r="BU7" s="38">
        <v>94.17</v>
      </c>
      <c r="BV7" s="38" t="s">
        <v>102</v>
      </c>
      <c r="BW7" s="38" t="s">
        <v>102</v>
      </c>
      <c r="BX7" s="38" t="s">
        <v>102</v>
      </c>
      <c r="BY7" s="38">
        <v>65.33</v>
      </c>
      <c r="BZ7" s="38">
        <v>65.39</v>
      </c>
      <c r="CA7" s="38">
        <v>59.51</v>
      </c>
      <c r="CB7" s="38" t="s">
        <v>102</v>
      </c>
      <c r="CC7" s="38" t="s">
        <v>102</v>
      </c>
      <c r="CD7" s="38" t="s">
        <v>102</v>
      </c>
      <c r="CE7" s="38">
        <v>165.88</v>
      </c>
      <c r="CF7" s="38">
        <v>176.04</v>
      </c>
      <c r="CG7" s="38" t="s">
        <v>102</v>
      </c>
      <c r="CH7" s="38" t="s">
        <v>102</v>
      </c>
      <c r="CI7" s="38" t="s">
        <v>102</v>
      </c>
      <c r="CJ7" s="38">
        <v>227.43</v>
      </c>
      <c r="CK7" s="38">
        <v>230.88</v>
      </c>
      <c r="CL7" s="38">
        <v>261.45999999999998</v>
      </c>
      <c r="CM7" s="38" t="s">
        <v>102</v>
      </c>
      <c r="CN7" s="38" t="s">
        <v>102</v>
      </c>
      <c r="CO7" s="38" t="s">
        <v>102</v>
      </c>
      <c r="CP7" s="38">
        <v>60.66</v>
      </c>
      <c r="CQ7" s="38">
        <v>60.55</v>
      </c>
      <c r="CR7" s="38" t="s">
        <v>102</v>
      </c>
      <c r="CS7" s="38" t="s">
        <v>102</v>
      </c>
      <c r="CT7" s="38" t="s">
        <v>102</v>
      </c>
      <c r="CU7" s="38">
        <v>56.01</v>
      </c>
      <c r="CV7" s="38">
        <v>56.72</v>
      </c>
      <c r="CW7" s="38">
        <v>52.23</v>
      </c>
      <c r="CX7" s="38" t="s">
        <v>102</v>
      </c>
      <c r="CY7" s="38" t="s">
        <v>102</v>
      </c>
      <c r="CZ7" s="38" t="s">
        <v>102</v>
      </c>
      <c r="DA7" s="38">
        <v>82.61</v>
      </c>
      <c r="DB7" s="38">
        <v>83.59</v>
      </c>
      <c r="DC7" s="38" t="s">
        <v>102</v>
      </c>
      <c r="DD7" s="38" t="s">
        <v>102</v>
      </c>
      <c r="DE7" s="38" t="s">
        <v>102</v>
      </c>
      <c r="DF7" s="38">
        <v>89.77</v>
      </c>
      <c r="DG7" s="38">
        <v>90.04</v>
      </c>
      <c r="DH7" s="38">
        <v>85.82</v>
      </c>
      <c r="DI7" s="38" t="s">
        <v>102</v>
      </c>
      <c r="DJ7" s="38" t="s">
        <v>102</v>
      </c>
      <c r="DK7" s="38" t="s">
        <v>102</v>
      </c>
      <c r="DL7" s="38">
        <v>3.88</v>
      </c>
      <c r="DM7" s="38">
        <v>7.6</v>
      </c>
      <c r="DN7" s="38" t="s">
        <v>102</v>
      </c>
      <c r="DO7" s="38" t="s">
        <v>102</v>
      </c>
      <c r="DP7" s="38" t="s">
        <v>102</v>
      </c>
      <c r="DQ7" s="38">
        <v>22.69</v>
      </c>
      <c r="DR7" s="38">
        <v>24.32</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2020-01-24T05:29:02Z</cp:lastPrinted>
  <dcterms:created xsi:type="dcterms:W3CDTF">2019-12-05T04:54:12Z</dcterms:created>
  <dcterms:modified xsi:type="dcterms:W3CDTF">2020-01-24T05:30:33Z</dcterms:modified>
  <cp:category/>
</cp:coreProperties>
</file>