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7044\Desktop\Fw__【依頼_1_31〆】公営企業に係る経営比較分析表（平成30年度決算）の分析等について_20200115\【提出】経営比較分析表（H30決算）\"/>
    </mc:Choice>
  </mc:AlternateContent>
  <workbookProtection workbookAlgorithmName="SHA-512" workbookHashValue="RTgMLp2qOMBliTOAy4KufsyXS2nE2DYx0Mw4V6DAJG7Dq09tt4UrZq0O35ySKa04f6+svv80sow+w/OoTl70Vg==" workbookSaltValue="2dA+ExKMqKoTmrCh9/efY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<sst xmlns="http://schemas.openxmlformats.org/spreadsheetml/2006/main" count="289" uniqueCount="111">
  <si>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</si>
  <si>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</si>
  <si>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</si>
  <si>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</si>
  <si>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</si>
  <si>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</si>
  <si>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</si>
  <si>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</si>
  <si>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</si>
  <si>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</si>
  <si>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</si>
  <si>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</si>
  <si>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</si>
  <si>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</si>
  <si>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</si>
  <si>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</si>
  <si>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</si>
  <si>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</si>
  <si>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</si>
  <si>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</si>
  <si>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</si>
  <si>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</si>
  <si>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</si>
  <si>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</si>
  <si>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</si>
  <si>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</si>
  <si>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</si>
  <si>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</si>
  <si>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</si>
  <si>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</si>
  <si>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</si>
  <si>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</si>
  <si>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</si>
  <si>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</si>
  <si>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</si>
  <si>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</si>
  <si>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</si>
  <si>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</si>
  <si>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</si>
  <si>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</si>
  <si>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</si>
  <si>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</si>
  <si>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</si>
  <si>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</si>
  <si>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</si>
  <si>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</si>
  <si>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</si>
  <si>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</si>
  <si>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</si>
  <si>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</si>
  <si>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</si>
  <si>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</si>
  <si>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</si>
  <si>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</si>
  <si>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</si>
  <si>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</si>
  <si>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</si>
  <si>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</si>
  <si>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</si>
  <si>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</si>
  <si>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</si>
  <si>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</si>
  <si>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</si>
  <si>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</si>
  <si>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</si>
  <si>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</si>
  <si>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</si>
  <si>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</si>
  <si>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</si>
  <si>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</si>
  <si>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</si>
  <si>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</si>
  <si>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</si>
  <si>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</si>
  <si>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</si>
  <si>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</si>
  <si>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</si>
  <si>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</si>
  <si>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</si>
  <si>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</si>
  <si>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</si>
  <si>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</si>
  <si>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</si>
  <si>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</si>
  <si>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</si>
  <si>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</si>
  <si>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</si>
  <si>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</si>
  <si>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</si>
  <si>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</si>
  <si>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</si>
  <si>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</si>
  <si>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</si>
  <si>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</si>
  <si>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</si>
  <si>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</si>
  <si>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</si>
  <si>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</si>
  <si>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</si>
  <si>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</si>
  <si>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</si>
  <si>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</si>
  <si>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</si>
  <si>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</si>
  <si>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</si>
  <si>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</si>
  <si>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</si>
  <si>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</si>
  <si>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現状では法定耐用年数を超えた老朽化管渠がないため、改修のみの実施となっている。
　資産の老朽化度合を示す有形固定資産減価償却率は類似団体平均値より低い値であるが、供用開始から20年以上が経過しており、施設の改修や更新が迫っているため、ストックマネジメント計画に基づき施設の改築更新を計画的に行っていく必要がある。</t>
    <rPh sb="74" eb="75">
      <t>ヒク</t>
    </rPh>
    <rPh sb="76" eb="77">
      <t>アタイ</t>
    </rPh>
    <rPh sb="82" eb="84">
      <t>キョウヨウ</t>
    </rPh>
    <rPh sb="84" eb="86">
      <t>カイシ</t>
    </rPh>
    <rPh sb="90" eb="91">
      <t>ネン</t>
    </rPh>
    <rPh sb="91" eb="93">
      <t>イジョウ</t>
    </rPh>
    <rPh sb="94" eb="96">
      <t>ケイカ</t>
    </rPh>
    <rPh sb="101" eb="103">
      <t>シセツ</t>
    </rPh>
    <rPh sb="104" eb="106">
      <t>カイシュウ</t>
    </rPh>
    <rPh sb="107" eb="109">
      <t>コウシン</t>
    </rPh>
    <rPh sb="110" eb="111">
      <t>セマ</t>
    </rPh>
    <rPh sb="128" eb="130">
      <t>ケイカク</t>
    </rPh>
    <rPh sb="131" eb="132">
      <t>モト</t>
    </rPh>
    <rPh sb="134" eb="136">
      <t>シセツ</t>
    </rPh>
    <rPh sb="137" eb="139">
      <t>カイチク</t>
    </rPh>
    <rPh sb="139" eb="141">
      <t>コウシン</t>
    </rPh>
    <rPh sb="142" eb="145">
      <t>ケイカクテキ</t>
    </rPh>
    <rPh sb="146" eb="147">
      <t>オコナ</t>
    </rPh>
    <rPh sb="151" eb="153">
      <t>ヒツヨウ</t>
    </rPh>
    <phoneticPr fontId="4"/>
  </si>
  <si>
    <t>　経常収支比率については、黒字であり、料金収入や一般会計繰入金等の収益により維持管理費等の費用を賄えているが、一般会計繰入金への依存傾向がある。
　企業債残高対事業規模比率については、一般会計負担分の割合が大きいことから、類似団体平均値を大きく下回っているが、上野新都市浄化センターの長寿命化対策事業の実施により微増している。
　経費回収率については、汚水処理費における公費負担分を除いて算出されているため100％を上回るが、現状は一般会計繰入金により賄われているため、適正な使用料金収入の確保及び汚水処理費の削減が必要である。
　施設利用率については、類似団体平均値を上回っているが、より高い数値であることが望ましいため、人口の推移等を踏まえた施設規模の適正化等も視野に入れた分析を行っていく必要がある。
　水洗化率については、100％であり適正である。
　</t>
    <rPh sb="1" eb="3">
      <t>ケイジョウ</t>
    </rPh>
    <rPh sb="3" eb="5">
      <t>シュウシ</t>
    </rPh>
    <rPh sb="5" eb="7">
      <t>ヒリツ</t>
    </rPh>
    <rPh sb="13" eb="15">
      <t>クロジ</t>
    </rPh>
    <rPh sb="19" eb="21">
      <t>リョウキン</t>
    </rPh>
    <rPh sb="21" eb="23">
      <t>シュウニュウ</t>
    </rPh>
    <rPh sb="24" eb="26">
      <t>イッパン</t>
    </rPh>
    <rPh sb="26" eb="28">
      <t>カイケイ</t>
    </rPh>
    <rPh sb="28" eb="30">
      <t>クリイレ</t>
    </rPh>
    <rPh sb="30" eb="31">
      <t>キン</t>
    </rPh>
    <rPh sb="31" eb="32">
      <t>トウ</t>
    </rPh>
    <rPh sb="33" eb="35">
      <t>シュウエキ</t>
    </rPh>
    <rPh sb="38" eb="40">
      <t>イジ</t>
    </rPh>
    <rPh sb="40" eb="43">
      <t>カンリヒ</t>
    </rPh>
    <rPh sb="43" eb="44">
      <t>トウ</t>
    </rPh>
    <rPh sb="45" eb="47">
      <t>ヒヨウ</t>
    </rPh>
    <rPh sb="48" eb="49">
      <t>マカナ</t>
    </rPh>
    <rPh sb="55" eb="57">
      <t>イッパン</t>
    </rPh>
    <rPh sb="57" eb="59">
      <t>カイケイ</t>
    </rPh>
    <rPh sb="59" eb="61">
      <t>クリイレ</t>
    </rPh>
    <rPh sb="61" eb="62">
      <t>キン</t>
    </rPh>
    <rPh sb="64" eb="66">
      <t>イゾン</t>
    </rPh>
    <rPh sb="66" eb="68">
      <t>ケイコウ</t>
    </rPh>
    <rPh sb="74" eb="76">
      <t>キギョウ</t>
    </rPh>
    <rPh sb="76" eb="77">
      <t>サイ</t>
    </rPh>
    <rPh sb="77" eb="79">
      <t>ザンダカ</t>
    </rPh>
    <rPh sb="79" eb="80">
      <t>タイ</t>
    </rPh>
    <rPh sb="80" eb="82">
      <t>ジギョウ</t>
    </rPh>
    <rPh sb="82" eb="84">
      <t>キボ</t>
    </rPh>
    <rPh sb="84" eb="86">
      <t>ヒリツ</t>
    </rPh>
    <rPh sb="92" eb="94">
      <t>イッパン</t>
    </rPh>
    <rPh sb="94" eb="96">
      <t>カイケイ</t>
    </rPh>
    <rPh sb="96" eb="98">
      <t>フタン</t>
    </rPh>
    <rPh sb="98" eb="99">
      <t>ブン</t>
    </rPh>
    <rPh sb="100" eb="102">
      <t>ワリアイ</t>
    </rPh>
    <rPh sb="103" eb="104">
      <t>オオ</t>
    </rPh>
    <rPh sb="111" eb="113">
      <t>ルイジ</t>
    </rPh>
    <rPh sb="113" eb="115">
      <t>ダンタイ</t>
    </rPh>
    <rPh sb="115" eb="118">
      <t>ヘイキンチ</t>
    </rPh>
    <rPh sb="119" eb="120">
      <t>オオ</t>
    </rPh>
    <rPh sb="122" eb="124">
      <t>シタマワ</t>
    </rPh>
    <rPh sb="130" eb="132">
      <t>ウエノ</t>
    </rPh>
    <rPh sb="132" eb="135">
      <t>シントシ</t>
    </rPh>
    <rPh sb="135" eb="137">
      <t>ジョウカ</t>
    </rPh>
    <rPh sb="142" eb="146">
      <t>チョウジュミョウカ</t>
    </rPh>
    <rPh sb="146" eb="148">
      <t>タイサク</t>
    </rPh>
    <rPh sb="148" eb="150">
      <t>ジギョウ</t>
    </rPh>
    <rPh sb="151" eb="153">
      <t>ジッシ</t>
    </rPh>
    <rPh sb="156" eb="158">
      <t>ビゾウ</t>
    </rPh>
    <rPh sb="165" eb="167">
      <t>ケイヒ</t>
    </rPh>
    <rPh sb="167" eb="169">
      <t>カイシュウ</t>
    </rPh>
    <rPh sb="169" eb="170">
      <t>リツ</t>
    </rPh>
    <rPh sb="176" eb="178">
      <t>オスイ</t>
    </rPh>
    <rPh sb="178" eb="180">
      <t>ショリ</t>
    </rPh>
    <rPh sb="180" eb="181">
      <t>ヒ</t>
    </rPh>
    <rPh sb="185" eb="187">
      <t>コウヒ</t>
    </rPh>
    <rPh sb="187" eb="189">
      <t>フタン</t>
    </rPh>
    <rPh sb="189" eb="190">
      <t>ブン</t>
    </rPh>
    <rPh sb="191" eb="192">
      <t>ノゾ</t>
    </rPh>
    <rPh sb="194" eb="196">
      <t>サンシュツ</t>
    </rPh>
    <rPh sb="208" eb="210">
      <t>ウワマワ</t>
    </rPh>
    <rPh sb="213" eb="215">
      <t>ゲンジョウ</t>
    </rPh>
    <rPh sb="216" eb="218">
      <t>イッパン</t>
    </rPh>
    <rPh sb="218" eb="220">
      <t>カイケイ</t>
    </rPh>
    <rPh sb="220" eb="222">
      <t>クリイレ</t>
    </rPh>
    <rPh sb="222" eb="223">
      <t>キン</t>
    </rPh>
    <rPh sb="226" eb="227">
      <t>マカナ</t>
    </rPh>
    <rPh sb="235" eb="237">
      <t>テキセイ</t>
    </rPh>
    <rPh sb="238" eb="240">
      <t>シヨウ</t>
    </rPh>
    <rPh sb="240" eb="242">
      <t>リョウキン</t>
    </rPh>
    <rPh sb="242" eb="244">
      <t>シュウニュウ</t>
    </rPh>
    <rPh sb="245" eb="247">
      <t>カクホ</t>
    </rPh>
    <rPh sb="247" eb="248">
      <t>オヨ</t>
    </rPh>
    <rPh sb="249" eb="251">
      <t>オスイ</t>
    </rPh>
    <rPh sb="251" eb="253">
      <t>ショリ</t>
    </rPh>
    <rPh sb="253" eb="254">
      <t>ヒ</t>
    </rPh>
    <rPh sb="255" eb="257">
      <t>サクゲン</t>
    </rPh>
    <rPh sb="258" eb="260">
      <t>ヒツヨウ</t>
    </rPh>
    <rPh sb="266" eb="268">
      <t>シセツ</t>
    </rPh>
    <rPh sb="268" eb="271">
      <t>リヨウリツ</t>
    </rPh>
    <rPh sb="277" eb="279">
      <t>ルイジ</t>
    </rPh>
    <rPh sb="279" eb="281">
      <t>ダンタイ</t>
    </rPh>
    <rPh sb="281" eb="283">
      <t>ヘイキン</t>
    </rPh>
    <rPh sb="283" eb="284">
      <t>チ</t>
    </rPh>
    <rPh sb="285" eb="287">
      <t>ウワマワ</t>
    </rPh>
    <rPh sb="295" eb="296">
      <t>タカ</t>
    </rPh>
    <rPh sb="297" eb="299">
      <t>スウチ</t>
    </rPh>
    <rPh sb="305" eb="306">
      <t>ノゾ</t>
    </rPh>
    <rPh sb="312" eb="314">
      <t>ジンコウ</t>
    </rPh>
    <rPh sb="315" eb="317">
      <t>スイイ</t>
    </rPh>
    <rPh sb="317" eb="318">
      <t>トウ</t>
    </rPh>
    <rPh sb="319" eb="320">
      <t>フ</t>
    </rPh>
    <rPh sb="323" eb="325">
      <t>シセツ</t>
    </rPh>
    <rPh sb="325" eb="327">
      <t>キボ</t>
    </rPh>
    <rPh sb="328" eb="331">
      <t>テキセイカ</t>
    </rPh>
    <rPh sb="331" eb="332">
      <t>トウ</t>
    </rPh>
    <rPh sb="333" eb="335">
      <t>シヤ</t>
    </rPh>
    <rPh sb="336" eb="337">
      <t>イ</t>
    </rPh>
    <rPh sb="339" eb="341">
      <t>ブンセキ</t>
    </rPh>
    <rPh sb="342" eb="343">
      <t>オコナ</t>
    </rPh>
    <rPh sb="347" eb="349">
      <t>ヒツヨウ</t>
    </rPh>
    <rPh sb="355" eb="358">
      <t>スイセンカ</t>
    </rPh>
    <rPh sb="358" eb="359">
      <t>リツ</t>
    </rPh>
    <rPh sb="372" eb="374">
      <t>テキセイ</t>
    </rPh>
    <phoneticPr fontId="4"/>
  </si>
  <si>
    <t>　当該事業は上野新都市（ゆめが丘地区）のみの事業であり、一般用に加え、産業用地内の事業所等の汚水処理を行っていることから、経営指標上は類似団体と比べ比較的良好な状態であるが、産業汚水分を除く一般用料金収入に限ると経営は厳しい状況である。
　こうした状況に加え、今後、施設の老朽化に伴う改築更新に多額の経費が必要となること等により、経営は困難になっていくと予想されることから、安定的な事業運営に向けた経営基盤強化と財政マネジメント向上のため、平成31年3月に「伊賀市下水道事業経営戦略」を策定したところであり、今後、この計画に基づき、老朽化施設の計画的な改築更新や、事業実施に必要な財源を確保するための適正な使用料金への見直し等の取り組みを進めていく。</t>
    <rPh sb="1" eb="3">
      <t>トウガイ</t>
    </rPh>
    <rPh sb="3" eb="5">
      <t>ジギョウ</t>
    </rPh>
    <rPh sb="6" eb="8">
      <t>ウエノ</t>
    </rPh>
    <rPh sb="8" eb="11">
      <t>シントシ</t>
    </rPh>
    <rPh sb="15" eb="16">
      <t>オカ</t>
    </rPh>
    <rPh sb="16" eb="18">
      <t>チク</t>
    </rPh>
    <rPh sb="22" eb="24">
      <t>ジギョウ</t>
    </rPh>
    <rPh sb="28" eb="30">
      <t>イッパン</t>
    </rPh>
    <rPh sb="30" eb="31">
      <t>ヨウ</t>
    </rPh>
    <rPh sb="32" eb="33">
      <t>クワ</t>
    </rPh>
    <rPh sb="35" eb="38">
      <t>サンギョウヨウ</t>
    </rPh>
    <rPh sb="38" eb="39">
      <t>チ</t>
    </rPh>
    <rPh sb="39" eb="40">
      <t>ナイ</t>
    </rPh>
    <rPh sb="41" eb="44">
      <t>ジギョウショ</t>
    </rPh>
    <rPh sb="44" eb="45">
      <t>トウ</t>
    </rPh>
    <rPh sb="46" eb="48">
      <t>オスイ</t>
    </rPh>
    <rPh sb="48" eb="50">
      <t>ショリ</t>
    </rPh>
    <rPh sb="51" eb="52">
      <t>オコナ</t>
    </rPh>
    <rPh sb="61" eb="63">
      <t>ケイエイ</t>
    </rPh>
    <rPh sb="63" eb="65">
      <t>シヒョウ</t>
    </rPh>
    <rPh sb="65" eb="66">
      <t>ジョウ</t>
    </rPh>
    <rPh sb="67" eb="69">
      <t>ルイジ</t>
    </rPh>
    <rPh sb="69" eb="71">
      <t>ダンタイ</t>
    </rPh>
    <rPh sb="72" eb="73">
      <t>クラ</t>
    </rPh>
    <rPh sb="74" eb="77">
      <t>ヒカクテキ</t>
    </rPh>
    <rPh sb="77" eb="79">
      <t>リョウコウ</t>
    </rPh>
    <rPh sb="80" eb="82">
      <t>ジョウタイ</t>
    </rPh>
    <rPh sb="106" eb="108">
      <t>ケイエイ</t>
    </rPh>
    <rPh sb="109" eb="110">
      <t>キビ</t>
    </rPh>
    <rPh sb="112" eb="114">
      <t>ジョウキョウ</t>
    </rPh>
    <rPh sb="124" eb="126">
      <t>ジョウキョウ</t>
    </rPh>
    <rPh sb="127" eb="128">
      <t>クワ</t>
    </rPh>
    <rPh sb="130" eb="132">
      <t>コンゴ</t>
    </rPh>
    <rPh sb="133" eb="135">
      <t>シセツ</t>
    </rPh>
    <rPh sb="136" eb="139">
      <t>ロウキュウカ</t>
    </rPh>
    <rPh sb="140" eb="141">
      <t>トモナ</t>
    </rPh>
    <rPh sb="142" eb="144">
      <t>カイチク</t>
    </rPh>
    <rPh sb="144" eb="146">
      <t>コウシン</t>
    </rPh>
    <rPh sb="147" eb="149">
      <t>タガク</t>
    </rPh>
    <rPh sb="150" eb="152">
      <t>ケイヒ</t>
    </rPh>
    <rPh sb="153" eb="155">
      <t>ヒツヨウ</t>
    </rPh>
    <rPh sb="160" eb="161">
      <t>トウ</t>
    </rPh>
    <rPh sb="165" eb="167">
      <t>ケイエイ</t>
    </rPh>
    <rPh sb="168" eb="170">
      <t>コンナン</t>
    </rPh>
    <rPh sb="177" eb="179">
      <t>ヨソウ</t>
    </rPh>
    <rPh sb="187" eb="190">
      <t>アンテイテキ</t>
    </rPh>
    <rPh sb="191" eb="193">
      <t>ジギョウ</t>
    </rPh>
    <rPh sb="193" eb="195">
      <t>ウンエイ</t>
    </rPh>
    <rPh sb="196" eb="197">
      <t>ム</t>
    </rPh>
    <rPh sb="199" eb="201">
      <t>ケイエイ</t>
    </rPh>
    <rPh sb="201" eb="203">
      <t>キバン</t>
    </rPh>
    <rPh sb="203" eb="205">
      <t>キョウカ</t>
    </rPh>
    <rPh sb="206" eb="208">
      <t>ザイセイ</t>
    </rPh>
    <rPh sb="214" eb="216">
      <t>コウジョウ</t>
    </rPh>
    <rPh sb="220" eb="222">
      <t>ヘイセイ</t>
    </rPh>
    <rPh sb="224" eb="225">
      <t>ネン</t>
    </rPh>
    <rPh sb="226" eb="227">
      <t>ガツ</t>
    </rPh>
    <rPh sb="229" eb="232">
      <t>イガシ</t>
    </rPh>
    <rPh sb="232" eb="235">
      <t>ゲスイドウ</t>
    </rPh>
    <rPh sb="235" eb="237">
      <t>ジギョウ</t>
    </rPh>
    <rPh sb="237" eb="239">
      <t>ケイエイ</t>
    </rPh>
    <rPh sb="239" eb="241">
      <t>センリャク</t>
    </rPh>
    <rPh sb="243" eb="245">
      <t>サクテイ</t>
    </rPh>
    <rPh sb="254" eb="256">
      <t>コンゴ</t>
    </rPh>
    <rPh sb="259" eb="261">
      <t>ケイカク</t>
    </rPh>
    <rPh sb="262" eb="263">
      <t>モト</t>
    </rPh>
    <rPh sb="266" eb="269">
      <t>ロウキュウカ</t>
    </rPh>
    <rPh sb="269" eb="271">
      <t>シセツ</t>
    </rPh>
    <rPh sb="272" eb="274">
      <t>ケイカク</t>
    </rPh>
    <rPh sb="274" eb="275">
      <t>テキ</t>
    </rPh>
    <rPh sb="276" eb="278">
      <t>カイチク</t>
    </rPh>
    <rPh sb="278" eb="280">
      <t>コウシン</t>
    </rPh>
    <rPh sb="282" eb="284">
      <t>ジギョウ</t>
    </rPh>
    <rPh sb="284" eb="286">
      <t>ジッシ</t>
    </rPh>
    <rPh sb="287" eb="289">
      <t>ヒツヨウ</t>
    </rPh>
    <rPh sb="290" eb="292">
      <t>ザイゲン</t>
    </rPh>
    <rPh sb="293" eb="295">
      <t>カクホ</t>
    </rPh>
    <rPh sb="300" eb="302">
      <t>テキセイ</t>
    </rPh>
    <rPh sb="303" eb="306">
      <t>シヨウリョウ</t>
    </rPh>
    <rPh sb="306" eb="307">
      <t>キン</t>
    </rPh>
    <rPh sb="309" eb="311">
      <t>ミナオ</t>
    </rPh>
    <rPh sb="312" eb="313">
      <t>トウ</t>
    </rPh>
    <rPh sb="314" eb="315">
      <t>ト</t>
    </rPh>
    <rPh sb="316" eb="317">
      <t>ク</t>
    </rPh>
    <rPh sb="319" eb="32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</si>
</sst>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5CD-47A3-AE0F-6B1EF3AB74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0.16</c:v>
                </c:pt>
                <c:pt idx="4">
                  <c:v>0.13</c:v>
                </c:pt>
              </c:numCache>
            </c:numRef>
          </c:val>
          <c:smooth val="0"/>
          <c:extLst>
            <c:ext xmlns:c16="http://schemas.microsoft.com/office/drawing/2014/chart" uri="{C3380CC4-5D6E-409C-BE32-E72D297353CC}">
              <c16:uniqueId val="{00000001-A5CD-47A3-AE0F-6B1EF3AB74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67.37</c:v>
                </c:pt>
                <c:pt idx="4">
                  <c:v>61.59</c:v>
                </c:pt>
              </c:numCache>
            </c:numRef>
          </c:val>
          <c:extLst>
            <c:ext xmlns:c16="http://schemas.microsoft.com/office/drawing/2014/chart" uri="{C3380CC4-5D6E-409C-BE32-E72D297353CC}">
              <c16:uniqueId val="{00000000-6AE1-448E-BD4D-4C921D9222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53.5</c:v>
                </c:pt>
                <c:pt idx="4">
                  <c:v>52.58</c:v>
                </c:pt>
              </c:numCache>
            </c:numRef>
          </c:val>
          <c:smooth val="0"/>
          <c:extLst>
            <c:ext xmlns:c16="http://schemas.microsoft.com/office/drawing/2014/chart" uri="{C3380CC4-5D6E-409C-BE32-E72D297353CC}">
              <c16:uniqueId val="{00000001-6AE1-448E-BD4D-4C921D9222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9B51-4C99-9523-5E7CD439AEB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83.51</c:v>
                </c:pt>
                <c:pt idx="4">
                  <c:v>83.02</c:v>
                </c:pt>
              </c:numCache>
            </c:numRef>
          </c:val>
          <c:smooth val="0"/>
          <c:extLst>
            <c:ext xmlns:c16="http://schemas.microsoft.com/office/drawing/2014/chart" uri="{C3380CC4-5D6E-409C-BE32-E72D297353CC}">
              <c16:uniqueId val="{00000001-9B51-4C99-9523-5E7CD439AEB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112.26</c:v>
                </c:pt>
                <c:pt idx="4">
                  <c:v>106.89</c:v>
                </c:pt>
              </c:numCache>
            </c:numRef>
          </c:val>
          <c:extLst>
            <c:ext xmlns:c16="http://schemas.microsoft.com/office/drawing/2014/chart" uri="{C3380CC4-5D6E-409C-BE32-E72D297353CC}">
              <c16:uniqueId val="{00000000-8DEA-439E-A5C4-04F0876A46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108.11</c:v>
                </c:pt>
                <c:pt idx="4">
                  <c:v>104.14</c:v>
                </c:pt>
              </c:numCache>
            </c:numRef>
          </c:val>
          <c:smooth val="0"/>
          <c:extLst>
            <c:ext xmlns:c16="http://schemas.microsoft.com/office/drawing/2014/chart" uri="{C3380CC4-5D6E-409C-BE32-E72D297353CC}">
              <c16:uniqueId val="{00000001-8DEA-439E-A5C4-04F0876A46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5.14</c:v>
                </c:pt>
                <c:pt idx="4">
                  <c:v>9.7899999999999991</c:v>
                </c:pt>
              </c:numCache>
            </c:numRef>
          </c:val>
          <c:extLst>
            <c:ext xmlns:c16="http://schemas.microsoft.com/office/drawing/2014/chart" uri="{C3380CC4-5D6E-409C-BE32-E72D297353CC}">
              <c16:uniqueId val="{00000000-7303-4087-9FFB-6890562A04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21.16</c:v>
                </c:pt>
                <c:pt idx="4">
                  <c:v>15.95</c:v>
                </c:pt>
              </c:numCache>
            </c:numRef>
          </c:val>
          <c:smooth val="0"/>
          <c:extLst>
            <c:ext xmlns:c16="http://schemas.microsoft.com/office/drawing/2014/chart" uri="{C3380CC4-5D6E-409C-BE32-E72D297353CC}">
              <c16:uniqueId val="{00000001-7303-4087-9FFB-6890562A04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B6B-4396-86F6-7178FB6A60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1B6B-4396-86F6-7178FB6A60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789-4BD3-A462-A78BA31030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86.54</c:v>
                </c:pt>
                <c:pt idx="4">
                  <c:v>73.180000000000007</c:v>
                </c:pt>
              </c:numCache>
            </c:numRef>
          </c:val>
          <c:smooth val="0"/>
          <c:extLst>
            <c:ext xmlns:c16="http://schemas.microsoft.com/office/drawing/2014/chart" uri="{C3380CC4-5D6E-409C-BE32-E72D297353CC}">
              <c16:uniqueId val="{00000001-A789-4BD3-A462-A78BA31030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2732.38</c:v>
                </c:pt>
                <c:pt idx="4">
                  <c:v>587.19000000000005</c:v>
                </c:pt>
              </c:numCache>
            </c:numRef>
          </c:val>
          <c:extLst>
            <c:ext xmlns:c16="http://schemas.microsoft.com/office/drawing/2014/chart" uri="{C3380CC4-5D6E-409C-BE32-E72D297353CC}">
              <c16:uniqueId val="{00000000-A555-4151-802A-5E246B8117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62.25</c:v>
                </c:pt>
                <c:pt idx="4">
                  <c:v>52.32</c:v>
                </c:pt>
              </c:numCache>
            </c:numRef>
          </c:val>
          <c:smooth val="0"/>
          <c:extLst>
            <c:ext xmlns:c16="http://schemas.microsoft.com/office/drawing/2014/chart" uri="{C3380CC4-5D6E-409C-BE32-E72D297353CC}">
              <c16:uniqueId val="{00000001-A555-4151-802A-5E246B8117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25.44</c:v>
                </c:pt>
                <c:pt idx="4">
                  <c:v>32.46</c:v>
                </c:pt>
              </c:numCache>
            </c:numRef>
          </c:val>
          <c:extLst>
            <c:ext xmlns:c16="http://schemas.microsoft.com/office/drawing/2014/chart" uri="{C3380CC4-5D6E-409C-BE32-E72D297353CC}">
              <c16:uniqueId val="{00000000-6E26-42B6-AE86-E5F737411F6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966.33</c:v>
                </c:pt>
                <c:pt idx="4">
                  <c:v>958.81</c:v>
                </c:pt>
              </c:numCache>
            </c:numRef>
          </c:val>
          <c:smooth val="0"/>
          <c:extLst>
            <c:ext xmlns:c16="http://schemas.microsoft.com/office/drawing/2014/chart" uri="{C3380CC4-5D6E-409C-BE32-E72D297353CC}">
              <c16:uniqueId val="{00000001-6E26-42B6-AE86-E5F737411F6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145.13</c:v>
                </c:pt>
                <c:pt idx="4">
                  <c:v>110.24</c:v>
                </c:pt>
              </c:numCache>
            </c:numRef>
          </c:val>
          <c:extLst>
            <c:ext xmlns:c16="http://schemas.microsoft.com/office/drawing/2014/chart" uri="{C3380CC4-5D6E-409C-BE32-E72D297353CC}">
              <c16:uniqueId val="{00000000-1EFD-42E6-B4C5-CE24C3D7205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81.739999999999995</c:v>
                </c:pt>
                <c:pt idx="4">
                  <c:v>82.88</c:v>
                </c:pt>
              </c:numCache>
            </c:numRef>
          </c:val>
          <c:smooth val="0"/>
          <c:extLst>
            <c:ext xmlns:c16="http://schemas.microsoft.com/office/drawing/2014/chart" uri="{C3380CC4-5D6E-409C-BE32-E72D297353CC}">
              <c16:uniqueId val="{00000001-1EFD-42E6-B4C5-CE24C3D7205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82.86</c:v>
                </c:pt>
                <c:pt idx="4">
                  <c:v>112.23</c:v>
                </c:pt>
              </c:numCache>
            </c:numRef>
          </c:val>
          <c:extLst>
            <c:ext xmlns:c16="http://schemas.microsoft.com/office/drawing/2014/chart" uri="{C3380CC4-5D6E-409C-BE32-E72D297353CC}">
              <c16:uniqueId val="{00000000-47E8-4F11-A4CA-CEB2F2B2325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194.31</c:v>
                </c:pt>
                <c:pt idx="4">
                  <c:v>190.99</c:v>
                </c:pt>
              </c:numCache>
            </c:numRef>
          </c:val>
          <c:smooth val="0"/>
          <c:extLst>
            <c:ext xmlns:c16="http://schemas.microsoft.com/office/drawing/2014/chart" uri="{C3380CC4-5D6E-409C-BE32-E72D297353CC}">
              <c16:uniqueId val="{00000001-47E8-4F11-A4CA-CEB2F2B2325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52" zoomScaleNormal="100" workbookViewId="0">
      <selection activeCell="CE78" sqref="CE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伊賀市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自治体職員</v>
      </c>
      <c r="AE8" s="72"/>
      <c r="AF8" s="72"/>
      <c r="AG8" s="72"/>
      <c r="AH8" s="72"/>
      <c r="AI8" s="72"/>
      <c r="AJ8" s="72"/>
      <c r="AK8" s="3"/>
      <c r="AL8" s="68">
        <f>データ!S6</f>
        <v>92197</v>
      </c>
      <c r="AM8" s="68"/>
      <c r="AN8" s="68"/>
      <c r="AO8" s="68"/>
      <c r="AP8" s="68"/>
      <c r="AQ8" s="68"/>
      <c r="AR8" s="68"/>
      <c r="AS8" s="68"/>
      <c r="AT8" s="67">
        <f>データ!T6</f>
        <v>558.23</v>
      </c>
      <c r="AU8" s="67"/>
      <c r="AV8" s="67"/>
      <c r="AW8" s="67"/>
      <c r="AX8" s="67"/>
      <c r="AY8" s="67"/>
      <c r="AZ8" s="67"/>
      <c r="BA8" s="67"/>
      <c r="BB8" s="67">
        <f>データ!U6</f>
        <v>165.16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97.02</v>
      </c>
      <c r="J10" s="67"/>
      <c r="K10" s="67"/>
      <c r="L10" s="67"/>
      <c r="M10" s="67"/>
      <c r="N10" s="67"/>
      <c r="O10" s="67"/>
      <c r="P10" s="67">
        <f>データ!P6</f>
        <v>5.3</v>
      </c>
      <c r="Q10" s="67"/>
      <c r="R10" s="67"/>
      <c r="S10" s="67"/>
      <c r="T10" s="67"/>
      <c r="U10" s="67"/>
      <c r="V10" s="67"/>
      <c r="W10" s="67">
        <f>データ!Q6</f>
        <v>100</v>
      </c>
      <c r="X10" s="67"/>
      <c r="Y10" s="67"/>
      <c r="Z10" s="67"/>
      <c r="AA10" s="67"/>
      <c r="AB10" s="67"/>
      <c r="AC10" s="67"/>
      <c r="AD10" s="68">
        <f>データ!R6</f>
        <v>2584</v>
      </c>
      <c r="AE10" s="68"/>
      <c r="AF10" s="68"/>
      <c r="AG10" s="68"/>
      <c r="AH10" s="68"/>
      <c r="AI10" s="68"/>
      <c r="AJ10" s="68"/>
      <c r="AK10" s="2"/>
      <c r="AL10" s="68">
        <f>データ!V6</f>
        <v>4860</v>
      </c>
      <c r="AM10" s="68"/>
      <c r="AN10" s="68"/>
      <c r="AO10" s="68"/>
      <c r="AP10" s="68"/>
      <c r="AQ10" s="68"/>
      <c r="AR10" s="68"/>
      <c r="AS10" s="68"/>
      <c r="AT10" s="67">
        <f>データ!W6</f>
        <v>1.61</v>
      </c>
      <c r="AU10" s="67"/>
      <c r="AV10" s="67"/>
      <c r="AW10" s="67"/>
      <c r="AX10" s="67"/>
      <c r="AY10" s="67"/>
      <c r="AZ10" s="67"/>
      <c r="BA10" s="67"/>
      <c r="BB10" s="67">
        <f>データ!X6</f>
        <v>3018.63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DT0RlaLs696/fTYnbcNiXfaNGVQIkwcpo2KgCACjFhE7LTexlu2GyNFtG9eagbXcUI+5acMRqagZ734HR43Lew==" saltValue="sjcUAsIrdkDet+7InTKs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242161</v>
      </c>
      <c r="D6" s="33">
        <f t="shared" si="3"/>
        <v>46</v>
      </c>
      <c r="E6" s="33">
        <f t="shared" si="3"/>
        <v>17</v>
      </c>
      <c r="F6" s="33">
        <f t="shared" si="3"/>
        <v>1</v>
      </c>
      <c r="G6" s="33">
        <f t="shared" si="3"/>
        <v>0</v>
      </c>
      <c r="H6" s="33" t="str">
        <f t="shared" si="3"/>
        <v>三重県　伊賀市</v>
      </c>
      <c r="I6" s="33" t="str">
        <f t="shared" si="3"/>
        <v>法適用</v>
      </c>
      <c r="J6" s="33" t="str">
        <f t="shared" si="3"/>
        <v>下水道事業</v>
      </c>
      <c r="K6" s="33" t="str">
        <f t="shared" si="3"/>
        <v>公共下水道</v>
      </c>
      <c r="L6" s="33" t="str">
        <f t="shared" si="3"/>
        <v>Cc2</v>
      </c>
      <c r="M6" s="33" t="str">
        <f t="shared" si="3"/>
        <v>自治体職員</v>
      </c>
      <c r="N6" s="34" t="str">
        <f t="shared" si="3"/>
        <v>-</v>
      </c>
      <c r="O6" s="34">
        <f t="shared" si="3"/>
        <v>97.02</v>
      </c>
      <c r="P6" s="34">
        <f t="shared" si="3"/>
        <v>5.3</v>
      </c>
      <c r="Q6" s="34">
        <f t="shared" si="3"/>
        <v>100</v>
      </c>
      <c r="R6" s="34">
        <f t="shared" si="3"/>
        <v>2584</v>
      </c>
      <c r="S6" s="34">
        <f t="shared" si="3"/>
        <v>92197</v>
      </c>
      <c r="T6" s="34">
        <f t="shared" si="3"/>
        <v>558.23</v>
      </c>
      <c r="U6" s="34">
        <f t="shared" si="3"/>
        <v>165.16</v>
      </c>
      <c r="V6" s="34">
        <f t="shared" si="3"/>
        <v>4860</v>
      </c>
      <c r="W6" s="34">
        <f t="shared" si="3"/>
        <v>1.61</v>
      </c>
      <c r="X6" s="34">
        <f t="shared" si="3"/>
        <v>3018.63</v>
      </c>
      <c r="Y6" s="35" t="str">
        <f>IF(Y7="",NA(),Y7)</f>
        <v>-</v>
      </c>
      <c r="Z6" s="35" t="str">
        <f t="shared" ref="Z6:AH6" si="4">IF(Z7="",NA(),Z7)</f>
        <v>-</v>
      </c>
      <c r="AA6" s="35" t="str">
        <f t="shared" si="4"/>
        <v>-</v>
      </c>
      <c r="AB6" s="35">
        <f t="shared" si="4"/>
        <v>112.26</v>
      </c>
      <c r="AC6" s="35">
        <f t="shared" si="4"/>
        <v>106.89</v>
      </c>
      <c r="AD6" s="35" t="str">
        <f t="shared" si="4"/>
        <v>-</v>
      </c>
      <c r="AE6" s="35" t="str">
        <f t="shared" si="4"/>
        <v>-</v>
      </c>
      <c r="AF6" s="35" t="str">
        <f t="shared" si="4"/>
        <v>-</v>
      </c>
      <c r="AG6" s="35">
        <f t="shared" si="4"/>
        <v>108.11</v>
      </c>
      <c r="AH6" s="35">
        <f t="shared" si="4"/>
        <v>104.14</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86.54</v>
      </c>
      <c r="AS6" s="35">
        <f t="shared" si="5"/>
        <v>73.180000000000007</v>
      </c>
      <c r="AT6" s="34" t="str">
        <f>IF(AT7="","",IF(AT7="-","【-】","【"&amp;SUBSTITUTE(TEXT(AT7,"#,##0.00"),"-","△")&amp;"】"))</f>
        <v>【3.28】</v>
      </c>
      <c r="AU6" s="35" t="str">
        <f>IF(AU7="",NA(),AU7)</f>
        <v>-</v>
      </c>
      <c r="AV6" s="35" t="str">
        <f t="shared" ref="AV6:BD6" si="6">IF(AV7="",NA(),AV7)</f>
        <v>-</v>
      </c>
      <c r="AW6" s="35" t="str">
        <f t="shared" si="6"/>
        <v>-</v>
      </c>
      <c r="AX6" s="35">
        <f t="shared" si="6"/>
        <v>2732.38</v>
      </c>
      <c r="AY6" s="35">
        <f t="shared" si="6"/>
        <v>587.19000000000005</v>
      </c>
      <c r="AZ6" s="35" t="str">
        <f t="shared" si="6"/>
        <v>-</v>
      </c>
      <c r="BA6" s="35" t="str">
        <f t="shared" si="6"/>
        <v>-</v>
      </c>
      <c r="BB6" s="35" t="str">
        <f t="shared" si="6"/>
        <v>-</v>
      </c>
      <c r="BC6" s="35">
        <f t="shared" si="6"/>
        <v>62.25</v>
      </c>
      <c r="BD6" s="35">
        <f t="shared" si="6"/>
        <v>52.32</v>
      </c>
      <c r="BE6" s="34" t="str">
        <f>IF(BE7="","",IF(BE7="-","【-】","【"&amp;SUBSTITUTE(TEXT(BE7,"#,##0.00"),"-","△")&amp;"】"))</f>
        <v>【69.49】</v>
      </c>
      <c r="BF6" s="35" t="str">
        <f>IF(BF7="",NA(),BF7)</f>
        <v>-</v>
      </c>
      <c r="BG6" s="35" t="str">
        <f t="shared" ref="BG6:BO6" si="7">IF(BG7="",NA(),BG7)</f>
        <v>-</v>
      </c>
      <c r="BH6" s="35" t="str">
        <f t="shared" si="7"/>
        <v>-</v>
      </c>
      <c r="BI6" s="35">
        <f t="shared" si="7"/>
        <v>25.44</v>
      </c>
      <c r="BJ6" s="35">
        <f t="shared" si="7"/>
        <v>32.46</v>
      </c>
      <c r="BK6" s="35" t="str">
        <f t="shared" si="7"/>
        <v>-</v>
      </c>
      <c r="BL6" s="35" t="str">
        <f t="shared" si="7"/>
        <v>-</v>
      </c>
      <c r="BM6" s="35" t="str">
        <f t="shared" si="7"/>
        <v>-</v>
      </c>
      <c r="BN6" s="35">
        <f t="shared" si="7"/>
        <v>966.33</v>
      </c>
      <c r="BO6" s="35">
        <f t="shared" si="7"/>
        <v>958.81</v>
      </c>
      <c r="BP6" s="34" t="str">
        <f>IF(BP7="","",IF(BP7="-","【-】","【"&amp;SUBSTITUTE(TEXT(BP7,"#,##0.00"),"-","△")&amp;"】"))</f>
        <v>【682.78】</v>
      </c>
      <c r="BQ6" s="35" t="str">
        <f>IF(BQ7="",NA(),BQ7)</f>
        <v>-</v>
      </c>
      <c r="BR6" s="35" t="str">
        <f t="shared" ref="BR6:BZ6" si="8">IF(BR7="",NA(),BR7)</f>
        <v>-</v>
      </c>
      <c r="BS6" s="35" t="str">
        <f t="shared" si="8"/>
        <v>-</v>
      </c>
      <c r="BT6" s="35">
        <f t="shared" si="8"/>
        <v>145.13</v>
      </c>
      <c r="BU6" s="35">
        <f t="shared" si="8"/>
        <v>110.24</v>
      </c>
      <c r="BV6" s="35" t="str">
        <f t="shared" si="8"/>
        <v>-</v>
      </c>
      <c r="BW6" s="35" t="str">
        <f t="shared" si="8"/>
        <v>-</v>
      </c>
      <c r="BX6" s="35" t="str">
        <f t="shared" si="8"/>
        <v>-</v>
      </c>
      <c r="BY6" s="35">
        <f t="shared" si="8"/>
        <v>81.739999999999995</v>
      </c>
      <c r="BZ6" s="35">
        <f t="shared" si="8"/>
        <v>82.88</v>
      </c>
      <c r="CA6" s="34" t="str">
        <f>IF(CA7="","",IF(CA7="-","【-】","【"&amp;SUBSTITUTE(TEXT(CA7,"#,##0.00"),"-","△")&amp;"】"))</f>
        <v>【100.91】</v>
      </c>
      <c r="CB6" s="35" t="str">
        <f>IF(CB7="",NA(),CB7)</f>
        <v>-</v>
      </c>
      <c r="CC6" s="35" t="str">
        <f t="shared" ref="CC6:CK6" si="9">IF(CC7="",NA(),CC7)</f>
        <v>-</v>
      </c>
      <c r="CD6" s="35" t="str">
        <f t="shared" si="9"/>
        <v>-</v>
      </c>
      <c r="CE6" s="35">
        <f t="shared" si="9"/>
        <v>82.86</v>
      </c>
      <c r="CF6" s="35">
        <f t="shared" si="9"/>
        <v>112.23</v>
      </c>
      <c r="CG6" s="35" t="str">
        <f t="shared" si="9"/>
        <v>-</v>
      </c>
      <c r="CH6" s="35" t="str">
        <f t="shared" si="9"/>
        <v>-</v>
      </c>
      <c r="CI6" s="35" t="str">
        <f t="shared" si="9"/>
        <v>-</v>
      </c>
      <c r="CJ6" s="35">
        <f t="shared" si="9"/>
        <v>194.31</v>
      </c>
      <c r="CK6" s="35">
        <f t="shared" si="9"/>
        <v>190.99</v>
      </c>
      <c r="CL6" s="34" t="str">
        <f>IF(CL7="","",IF(CL7="-","【-】","【"&amp;SUBSTITUTE(TEXT(CL7,"#,##0.00"),"-","△")&amp;"】"))</f>
        <v>【136.86】</v>
      </c>
      <c r="CM6" s="35" t="str">
        <f>IF(CM7="",NA(),CM7)</f>
        <v>-</v>
      </c>
      <c r="CN6" s="35" t="str">
        <f t="shared" ref="CN6:CV6" si="10">IF(CN7="",NA(),CN7)</f>
        <v>-</v>
      </c>
      <c r="CO6" s="35" t="str">
        <f t="shared" si="10"/>
        <v>-</v>
      </c>
      <c r="CP6" s="35">
        <f t="shared" si="10"/>
        <v>67.37</v>
      </c>
      <c r="CQ6" s="35">
        <f t="shared" si="10"/>
        <v>61.59</v>
      </c>
      <c r="CR6" s="35" t="str">
        <f t="shared" si="10"/>
        <v>-</v>
      </c>
      <c r="CS6" s="35" t="str">
        <f t="shared" si="10"/>
        <v>-</v>
      </c>
      <c r="CT6" s="35" t="str">
        <f t="shared" si="10"/>
        <v>-</v>
      </c>
      <c r="CU6" s="35">
        <f t="shared" si="10"/>
        <v>53.5</v>
      </c>
      <c r="CV6" s="35">
        <f t="shared" si="10"/>
        <v>52.58</v>
      </c>
      <c r="CW6" s="34" t="str">
        <f>IF(CW7="","",IF(CW7="-","【-】","【"&amp;SUBSTITUTE(TEXT(CW7,"#,##0.00"),"-","△")&amp;"】"))</f>
        <v>【58.98】</v>
      </c>
      <c r="CX6" s="35" t="str">
        <f>IF(CX7="",NA(),CX7)</f>
        <v>-</v>
      </c>
      <c r="CY6" s="35" t="str">
        <f t="shared" ref="CY6:DG6" si="11">IF(CY7="",NA(),CY7)</f>
        <v>-</v>
      </c>
      <c r="CZ6" s="35" t="str">
        <f t="shared" si="11"/>
        <v>-</v>
      </c>
      <c r="DA6" s="35">
        <f t="shared" si="11"/>
        <v>100</v>
      </c>
      <c r="DB6" s="35">
        <f t="shared" si="11"/>
        <v>100</v>
      </c>
      <c r="DC6" s="35" t="str">
        <f t="shared" si="11"/>
        <v>-</v>
      </c>
      <c r="DD6" s="35" t="str">
        <f t="shared" si="11"/>
        <v>-</v>
      </c>
      <c r="DE6" s="35" t="str">
        <f t="shared" si="11"/>
        <v>-</v>
      </c>
      <c r="DF6" s="35">
        <f t="shared" si="11"/>
        <v>83.51</v>
      </c>
      <c r="DG6" s="35">
        <f t="shared" si="11"/>
        <v>83.02</v>
      </c>
      <c r="DH6" s="34" t="str">
        <f>IF(DH7="","",IF(DH7="-","【-】","【"&amp;SUBSTITUTE(TEXT(DH7,"#,##0.00"),"-","△")&amp;"】"))</f>
        <v>【95.20】</v>
      </c>
      <c r="DI6" s="35" t="str">
        <f>IF(DI7="",NA(),DI7)</f>
        <v>-</v>
      </c>
      <c r="DJ6" s="35" t="str">
        <f t="shared" ref="DJ6:DR6" si="12">IF(DJ7="",NA(),DJ7)</f>
        <v>-</v>
      </c>
      <c r="DK6" s="35" t="str">
        <f t="shared" si="12"/>
        <v>-</v>
      </c>
      <c r="DL6" s="35">
        <f t="shared" si="12"/>
        <v>5.14</v>
      </c>
      <c r="DM6" s="35">
        <f t="shared" si="12"/>
        <v>9.7899999999999991</v>
      </c>
      <c r="DN6" s="35" t="str">
        <f t="shared" si="12"/>
        <v>-</v>
      </c>
      <c r="DO6" s="35" t="str">
        <f t="shared" si="12"/>
        <v>-</v>
      </c>
      <c r="DP6" s="35" t="str">
        <f t="shared" si="12"/>
        <v>-</v>
      </c>
      <c r="DQ6" s="35">
        <f t="shared" si="12"/>
        <v>21.16</v>
      </c>
      <c r="DR6" s="35">
        <f t="shared" si="12"/>
        <v>15.95</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【5.64】</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0.16</v>
      </c>
      <c r="EN6" s="35">
        <f t="shared" si="14"/>
        <v>0.13</v>
      </c>
      <c r="EO6" s="34" t="str">
        <f>IF(EO7="","",IF(EO7="-","【-】","【"&amp;SUBSTITUTE(TEXT(EO7,"#,##0.00"),"-","△")&amp;"】"))</f>
        <v>【0.23】</v>
      </c>
    </row>
    <row r="7" spans="1:148" s="36" customFormat="1" x14ac:dyDescent="0.15">
      <c r="A7" s="28"/>
      <c r="B7" s="37">
        <v>2018</v>
      </c>
      <c r="C7" s="37">
        <v>242161</v>
      </c>
      <c r="D7" s="37">
        <v>46</v>
      </c>
      <c r="E7" s="37">
        <v>17</v>
      </c>
      <c r="F7" s="37">
        <v>1</v>
      </c>
      <c r="G7" s="37">
        <v>0</v>
      </c>
      <c r="H7" s="37" t="s">
        <v>96</v>
      </c>
      <c r="I7" s="37" t="s">
        <v>97</v>
      </c>
      <c r="J7" s="37" t="s">
        <v>98</v>
      </c>
      <c r="K7" s="37" t="s">
        <v>99</v>
      </c>
      <c r="L7" s="37" t="s">
        <v>100</v>
      </c>
      <c r="M7" s="37" t="s">
        <v>101</v>
      </c>
      <c r="N7" s="38" t="s">
        <v>102</v>
      </c>
      <c r="O7" s="38">
        <v>97.02</v>
      </c>
      <c r="P7" s="38">
        <v>5.3</v>
      </c>
      <c r="Q7" s="38">
        <v>100</v>
      </c>
      <c r="R7" s="38">
        <v>2584</v>
      </c>
      <c r="S7" s="38">
        <v>92197</v>
      </c>
      <c r="T7" s="38">
        <v>558.23</v>
      </c>
      <c r="U7" s="38">
        <v>165.16</v>
      </c>
      <c r="V7" s="38">
        <v>4860</v>
      </c>
      <c r="W7" s="38">
        <v>1.61</v>
      </c>
      <c r="X7" s="38">
        <v>3018.63</v>
      </c>
      <c r="Y7" s="38" t="s">
        <v>102</v>
      </c>
      <c r="Z7" s="38" t="s">
        <v>102</v>
      </c>
      <c r="AA7" s="38" t="s">
        <v>102</v>
      </c>
      <c r="AB7" s="38">
        <v>112.26</v>
      </c>
      <c r="AC7" s="38">
        <v>106.89</v>
      </c>
      <c r="AD7" s="38" t="s">
        <v>102</v>
      </c>
      <c r="AE7" s="38" t="s">
        <v>102</v>
      </c>
      <c r="AF7" s="38" t="s">
        <v>102</v>
      </c>
      <c r="AG7" s="38">
        <v>108.11</v>
      </c>
      <c r="AH7" s="38">
        <v>104.14</v>
      </c>
      <c r="AI7" s="38">
        <v>108.69</v>
      </c>
      <c r="AJ7" s="38" t="s">
        <v>102</v>
      </c>
      <c r="AK7" s="38" t="s">
        <v>102</v>
      </c>
      <c r="AL7" s="38" t="s">
        <v>102</v>
      </c>
      <c r="AM7" s="38">
        <v>0</v>
      </c>
      <c r="AN7" s="38">
        <v>0</v>
      </c>
      <c r="AO7" s="38" t="s">
        <v>102</v>
      </c>
      <c r="AP7" s="38" t="s">
        <v>102</v>
      </c>
      <c r="AQ7" s="38" t="s">
        <v>102</v>
      </c>
      <c r="AR7" s="38">
        <v>86.54</v>
      </c>
      <c r="AS7" s="38">
        <v>73.180000000000007</v>
      </c>
      <c r="AT7" s="38">
        <v>3.28</v>
      </c>
      <c r="AU7" s="38" t="s">
        <v>102</v>
      </c>
      <c r="AV7" s="38" t="s">
        <v>102</v>
      </c>
      <c r="AW7" s="38" t="s">
        <v>102</v>
      </c>
      <c r="AX7" s="38">
        <v>2732.38</v>
      </c>
      <c r="AY7" s="38">
        <v>587.19000000000005</v>
      </c>
      <c r="AZ7" s="38" t="s">
        <v>102</v>
      </c>
      <c r="BA7" s="38" t="s">
        <v>102</v>
      </c>
      <c r="BB7" s="38" t="s">
        <v>102</v>
      </c>
      <c r="BC7" s="38">
        <v>62.25</v>
      </c>
      <c r="BD7" s="38">
        <v>52.32</v>
      </c>
      <c r="BE7" s="38">
        <v>69.489999999999995</v>
      </c>
      <c r="BF7" s="38" t="s">
        <v>102</v>
      </c>
      <c r="BG7" s="38" t="s">
        <v>102</v>
      </c>
      <c r="BH7" s="38" t="s">
        <v>102</v>
      </c>
      <c r="BI7" s="38">
        <v>25.44</v>
      </c>
      <c r="BJ7" s="38">
        <v>32.46</v>
      </c>
      <c r="BK7" s="38" t="s">
        <v>102</v>
      </c>
      <c r="BL7" s="38" t="s">
        <v>102</v>
      </c>
      <c r="BM7" s="38" t="s">
        <v>102</v>
      </c>
      <c r="BN7" s="38">
        <v>966.33</v>
      </c>
      <c r="BO7" s="38">
        <v>958.81</v>
      </c>
      <c r="BP7" s="38">
        <v>682.78</v>
      </c>
      <c r="BQ7" s="38" t="s">
        <v>102</v>
      </c>
      <c r="BR7" s="38" t="s">
        <v>102</v>
      </c>
      <c r="BS7" s="38" t="s">
        <v>102</v>
      </c>
      <c r="BT7" s="38">
        <v>145.13</v>
      </c>
      <c r="BU7" s="38">
        <v>110.24</v>
      </c>
      <c r="BV7" s="38" t="s">
        <v>102</v>
      </c>
      <c r="BW7" s="38" t="s">
        <v>102</v>
      </c>
      <c r="BX7" s="38" t="s">
        <v>102</v>
      </c>
      <c r="BY7" s="38">
        <v>81.739999999999995</v>
      </c>
      <c r="BZ7" s="38">
        <v>82.88</v>
      </c>
      <c r="CA7" s="38">
        <v>100.91</v>
      </c>
      <c r="CB7" s="38" t="s">
        <v>102</v>
      </c>
      <c r="CC7" s="38" t="s">
        <v>102</v>
      </c>
      <c r="CD7" s="38" t="s">
        <v>102</v>
      </c>
      <c r="CE7" s="38">
        <v>82.86</v>
      </c>
      <c r="CF7" s="38">
        <v>112.23</v>
      </c>
      <c r="CG7" s="38" t="s">
        <v>102</v>
      </c>
      <c r="CH7" s="38" t="s">
        <v>102</v>
      </c>
      <c r="CI7" s="38" t="s">
        <v>102</v>
      </c>
      <c r="CJ7" s="38">
        <v>194.31</v>
      </c>
      <c r="CK7" s="38">
        <v>190.99</v>
      </c>
      <c r="CL7" s="38">
        <v>136.86000000000001</v>
      </c>
      <c r="CM7" s="38" t="s">
        <v>102</v>
      </c>
      <c r="CN7" s="38" t="s">
        <v>102</v>
      </c>
      <c r="CO7" s="38" t="s">
        <v>102</v>
      </c>
      <c r="CP7" s="38">
        <v>67.37</v>
      </c>
      <c r="CQ7" s="38">
        <v>61.59</v>
      </c>
      <c r="CR7" s="38" t="s">
        <v>102</v>
      </c>
      <c r="CS7" s="38" t="s">
        <v>102</v>
      </c>
      <c r="CT7" s="38" t="s">
        <v>102</v>
      </c>
      <c r="CU7" s="38">
        <v>53.5</v>
      </c>
      <c r="CV7" s="38">
        <v>52.58</v>
      </c>
      <c r="CW7" s="38">
        <v>58.98</v>
      </c>
      <c r="CX7" s="38" t="s">
        <v>102</v>
      </c>
      <c r="CY7" s="38" t="s">
        <v>102</v>
      </c>
      <c r="CZ7" s="38" t="s">
        <v>102</v>
      </c>
      <c r="DA7" s="38">
        <v>100</v>
      </c>
      <c r="DB7" s="38">
        <v>100</v>
      </c>
      <c r="DC7" s="38" t="s">
        <v>102</v>
      </c>
      <c r="DD7" s="38" t="s">
        <v>102</v>
      </c>
      <c r="DE7" s="38" t="s">
        <v>102</v>
      </c>
      <c r="DF7" s="38">
        <v>83.51</v>
      </c>
      <c r="DG7" s="38">
        <v>83.02</v>
      </c>
      <c r="DH7" s="38">
        <v>95.2</v>
      </c>
      <c r="DI7" s="38" t="s">
        <v>102</v>
      </c>
      <c r="DJ7" s="38" t="s">
        <v>102</v>
      </c>
      <c r="DK7" s="38" t="s">
        <v>102</v>
      </c>
      <c r="DL7" s="38">
        <v>5.14</v>
      </c>
      <c r="DM7" s="38">
        <v>9.7899999999999991</v>
      </c>
      <c r="DN7" s="38" t="s">
        <v>102</v>
      </c>
      <c r="DO7" s="38" t="s">
        <v>102</v>
      </c>
      <c r="DP7" s="38" t="s">
        <v>102</v>
      </c>
      <c r="DQ7" s="38">
        <v>21.16</v>
      </c>
      <c r="DR7" s="38">
        <v>15.95</v>
      </c>
      <c r="DS7" s="38">
        <v>38.6</v>
      </c>
      <c r="DT7" s="38" t="s">
        <v>102</v>
      </c>
      <c r="DU7" s="38" t="s">
        <v>102</v>
      </c>
      <c r="DV7" s="38" t="s">
        <v>102</v>
      </c>
      <c r="DW7" s="38">
        <v>0</v>
      </c>
      <c r="DX7" s="38">
        <v>0</v>
      </c>
      <c r="DY7" s="38" t="s">
        <v>102</v>
      </c>
      <c r="DZ7" s="38" t="s">
        <v>102</v>
      </c>
      <c r="EA7" s="38" t="s">
        <v>102</v>
      </c>
      <c r="EB7" s="38">
        <v>0</v>
      </c>
      <c r="EC7" s="38">
        <v>0</v>
      </c>
      <c r="ED7" s="38">
        <v>5.64</v>
      </c>
      <c r="EE7" s="38" t="s">
        <v>102</v>
      </c>
      <c r="EF7" s="38" t="s">
        <v>102</v>
      </c>
      <c r="EG7" s="38" t="s">
        <v>102</v>
      </c>
      <c r="EH7" s="38">
        <v>0</v>
      </c>
      <c r="EI7" s="38">
        <v>0</v>
      </c>
      <c r="EJ7" s="38" t="s">
        <v>102</v>
      </c>
      <c r="EK7" s="38" t="s">
        <v>102</v>
      </c>
      <c r="EL7" s="38" t="s">
        <v>102</v>
      </c>
      <c r="EM7" s="38">
        <v>0.16</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2020-01-24T05:28:06Z</cp:lastPrinted>
  <dcterms:created xsi:type="dcterms:W3CDTF">2019-12-05T04:45:02Z</dcterms:created>
  <dcterms:modified xsi:type="dcterms:W3CDTF">2020-01-24T05:32:25Z</dcterms:modified>
  <cp:category/>
</cp:coreProperties>
</file>