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北勢庁舎\水道総務課\平成31年度\160 照会・回答・通知\いなべ市\財政課\H30決算経営比較分析表\"/>
    </mc:Choice>
  </mc:AlternateContent>
  <workbookProtection workbookAlgorithmName="SHA-512" workbookHashValue="DVwZETC3paJnH7GRrOX0wp5noTt6WDfx1h/TgFMqQVPRTIm5KrTuTTL7RckkzXvkUqF1IKkyvKf/DGnuGh2QXQ==" workbookSaltValue="cyIvc5RpSOBkA/9cYjvk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<sst xmlns="http://schemas.openxmlformats.org/spreadsheetml/2006/main" count="228" uniqueCount="112">
  <si>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</si>
  <si>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</si>
  <si>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</si>
  <si>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</si>
  <si>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</si>
  <si>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</si>
  <si>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</si>
  <si>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</si>
  <si>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</si>
  <si>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</si>
  <si>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</si>
  <si>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</si>
  <si>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</si>
  <si>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</si>
  <si>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</si>
  <si>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</si>
  <si>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</si>
  <si>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</si>
  <si>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</si>
  <si>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</si>
  <si>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</si>
  <si>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</si>
  <si>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</si>
  <si>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</si>
  <si>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</si>
  <si>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</si>
  <si>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</si>
  <si>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</si>
  <si>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</si>
  <si>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</si>
  <si>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</si>
  <si>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</si>
  <si>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</si>
  <si>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</si>
  <si>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</si>
  <si>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</si>
  <si>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</si>
  <si>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</si>
  <si>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</si>
  <si>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</si>
  <si>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</si>
  <si>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</si>
  <si>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</si>
  <si>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</si>
  <si>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</si>
  <si>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</si>
  <si>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</si>
  <si>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</si>
  <si>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</si>
  <si>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</si>
  <si>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</si>
  <si>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</si>
  <si>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</si>
  <si>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</si>
  <si>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</si>
  <si>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</si>
  <si>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</si>
  <si>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</si>
  <si>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</si>
  <si>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</si>
  <si>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</si>
  <si>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</si>
  <si>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</si>
  <si>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</si>
  <si>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</si>
  <si>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</si>
  <si>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</si>
  <si>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</si>
  <si>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</si>
  <si>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</si>
  <si>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</si>
  <si>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</si>
  <si>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</si>
  <si>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</si>
  <si>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</si>
  <si>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</si>
  <si>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</si>
  <si>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</si>
  <si>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</si>
  <si>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</si>
  <si>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</si>
  <si>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</si>
  <si>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</si>
  <si>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</si>
  <si>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</si>
  <si>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</si>
  <si>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</si>
  <si>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</si>
  <si>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</si>
  <si>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</si>
  <si>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</si>
  <si>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</si>
  <si>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</si>
  <si>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</si>
  <si>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</si>
  <si>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</si>
  <si>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</si>
  <si>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</si>
  <si>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</si>
  <si>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</si>
  <si>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</si>
  <si>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</si>
  <si>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</si>
  <si>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</si>
  <si>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</si>
  <si>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</si>
  <si>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</si>
  <si>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</si>
  <si>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</si>
  <si>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供用が早い地区で開始から約30年、最も新しい地区で20年弱になります。
　管路については、耐用年数が長いことから現時点で改修を急ぐ必要はありませんが、処理場やマンホールポンプ場の電気、機械設備については、更新すべき時期が近付いています。
　また、公共下水道区域に近い処理場については順次統合していく計画であることから施設の更新は抑え、残る施設については計画的な更新を図っていく必要があります。</t>
    <rPh sb="1" eb="3">
      <t>キョウヨウ</t>
    </rPh>
    <rPh sb="4" eb="5">
      <t>ハヤ</t>
    </rPh>
    <rPh sb="6" eb="8">
      <t>チク</t>
    </rPh>
    <rPh sb="9" eb="11">
      <t>カイシ</t>
    </rPh>
    <rPh sb="13" eb="14">
      <t>ヤク</t>
    </rPh>
    <rPh sb="16" eb="17">
      <t>ネン</t>
    </rPh>
    <rPh sb="18" eb="19">
      <t>モット</t>
    </rPh>
    <rPh sb="20" eb="21">
      <t>アタラ</t>
    </rPh>
    <rPh sb="23" eb="25">
      <t>チク</t>
    </rPh>
    <rPh sb="28" eb="29">
      <t>ネン</t>
    </rPh>
    <rPh sb="29" eb="30">
      <t>ジャク</t>
    </rPh>
    <rPh sb="38" eb="39">
      <t>カン</t>
    </rPh>
    <rPh sb="39" eb="40">
      <t>ロ</t>
    </rPh>
    <rPh sb="46" eb="48">
      <t>タイヨウ</t>
    </rPh>
    <rPh sb="48" eb="50">
      <t>ネンスウ</t>
    </rPh>
    <rPh sb="51" eb="52">
      <t>ナガ</t>
    </rPh>
    <rPh sb="57" eb="60">
      <t>ゲンジテン</t>
    </rPh>
    <rPh sb="61" eb="63">
      <t>カイシュウ</t>
    </rPh>
    <rPh sb="64" eb="65">
      <t>イソ</t>
    </rPh>
    <rPh sb="66" eb="68">
      <t>ヒツヨウ</t>
    </rPh>
    <rPh sb="76" eb="79">
      <t>ショリジョウ</t>
    </rPh>
    <rPh sb="88" eb="89">
      <t>ジョウ</t>
    </rPh>
    <rPh sb="90" eb="92">
      <t>デンキ</t>
    </rPh>
    <rPh sb="93" eb="95">
      <t>キカイ</t>
    </rPh>
    <rPh sb="95" eb="97">
      <t>セツビ</t>
    </rPh>
    <rPh sb="103" eb="105">
      <t>コウシン</t>
    </rPh>
    <rPh sb="108" eb="110">
      <t>ジキ</t>
    </rPh>
    <rPh sb="111" eb="113">
      <t>チカヅ</t>
    </rPh>
    <rPh sb="124" eb="125">
      <t>コウ</t>
    </rPh>
    <rPh sb="125" eb="126">
      <t>キョウ</t>
    </rPh>
    <rPh sb="126" eb="128">
      <t>ゲスイ</t>
    </rPh>
    <rPh sb="128" eb="129">
      <t>ドウ</t>
    </rPh>
    <rPh sb="129" eb="131">
      <t>クイキ</t>
    </rPh>
    <rPh sb="132" eb="133">
      <t>チカ</t>
    </rPh>
    <rPh sb="134" eb="136">
      <t>ショリ</t>
    </rPh>
    <rPh sb="136" eb="137">
      <t>ジョウ</t>
    </rPh>
    <rPh sb="142" eb="144">
      <t>ジュンジ</t>
    </rPh>
    <rPh sb="144" eb="146">
      <t>トウゴウ</t>
    </rPh>
    <rPh sb="150" eb="152">
      <t>ケイカク</t>
    </rPh>
    <rPh sb="159" eb="161">
      <t>シセツ</t>
    </rPh>
    <rPh sb="162" eb="164">
      <t>コウシン</t>
    </rPh>
    <rPh sb="165" eb="166">
      <t>オサ</t>
    </rPh>
    <rPh sb="168" eb="169">
      <t>ノコ</t>
    </rPh>
    <rPh sb="170" eb="172">
      <t>シセツ</t>
    </rPh>
    <rPh sb="177" eb="180">
      <t>ケイカクテキ</t>
    </rPh>
    <rPh sb="181" eb="183">
      <t>コウシン</t>
    </rPh>
    <rPh sb="184" eb="185">
      <t>ハカ</t>
    </rPh>
    <rPh sb="189" eb="191">
      <t>ヒツヨウ</t>
    </rPh>
    <phoneticPr fontId="4"/>
  </si>
  <si>
    <t>①使用料収入に一般会計繰入金を含めても単年度黒字を示す100％を上回る状態にありますが繰入金によるもので、使用料収入は減少傾向です。使用料単価も安いことから現状では大きな改善は期待できません。
②、③は、地方公営企業法非適用のため、該当数値はありません。
④H30年の極端な数値上昇は数値の誤りで、正しくは142.44です。収入の減少により数値は上昇しているものの新たな借入が発生するような整備予定はありません。
⑤使用料単価が低いことから低い水準で推移しています。
⑥汚水処理原価については、類似団体よりは低い水準で推移しており良好とも言えますが、これ以上の低減は困難と考えます。
⑦施設利用率については、類似団体と比較すれば高くなっていますが、水洗化率が100％に近く、人口減少も顕著であることからこれ以上の上昇見込みはありません。
⑧水洗化率については99.71％となっており、これ以上の伸びは期待できません。
　農集地域は5,000人弱の地域に処理施設が12箇所点在しており、人口減少が顕著ですが処理施設の縮小は困難で維持管理費を削減していくこともできないため、事業全体の改善は見込めません。</t>
    <rPh sb="1" eb="3">
      <t>シヨウ</t>
    </rPh>
    <rPh sb="3" eb="4">
      <t>リョウ</t>
    </rPh>
    <rPh sb="4" eb="6">
      <t>シュウニュウ</t>
    </rPh>
    <rPh sb="7" eb="9">
      <t>イッパン</t>
    </rPh>
    <rPh sb="9" eb="11">
      <t>カイケイ</t>
    </rPh>
    <rPh sb="11" eb="13">
      <t>クリイレ</t>
    </rPh>
    <rPh sb="13" eb="14">
      <t>キン</t>
    </rPh>
    <rPh sb="15" eb="16">
      <t>フク</t>
    </rPh>
    <rPh sb="19" eb="22">
      <t>タンネンド</t>
    </rPh>
    <rPh sb="22" eb="24">
      <t>クロジ</t>
    </rPh>
    <rPh sb="25" eb="26">
      <t>シメ</t>
    </rPh>
    <rPh sb="43" eb="45">
      <t>クリイレ</t>
    </rPh>
    <rPh sb="45" eb="46">
      <t>キン</t>
    </rPh>
    <rPh sb="53" eb="55">
      <t>シヨウ</t>
    </rPh>
    <rPh sb="55" eb="56">
      <t>リョウ</t>
    </rPh>
    <rPh sb="56" eb="58">
      <t>シュウニュウ</t>
    </rPh>
    <rPh sb="59" eb="61">
      <t>ゲンショウ</t>
    </rPh>
    <rPh sb="61" eb="63">
      <t>ケイコウ</t>
    </rPh>
    <rPh sb="66" eb="68">
      <t>シヨウ</t>
    </rPh>
    <rPh sb="68" eb="69">
      <t>リョウ</t>
    </rPh>
    <rPh sb="69" eb="71">
      <t>タンカ</t>
    </rPh>
    <rPh sb="72" eb="73">
      <t>ヤス</t>
    </rPh>
    <rPh sb="78" eb="79">
      <t>ゲン</t>
    </rPh>
    <rPh sb="79" eb="80">
      <t>ジョウ</t>
    </rPh>
    <rPh sb="82" eb="83">
      <t>オオ</t>
    </rPh>
    <rPh sb="85" eb="87">
      <t>カイゼン</t>
    </rPh>
    <rPh sb="88" eb="90">
      <t>キタイ</t>
    </rPh>
    <rPh sb="102" eb="104">
      <t>チホウ</t>
    </rPh>
    <rPh sb="104" eb="106">
      <t>コウエイ</t>
    </rPh>
    <rPh sb="106" eb="108">
      <t>キギョウ</t>
    </rPh>
    <rPh sb="108" eb="109">
      <t>ホウ</t>
    </rPh>
    <rPh sb="109" eb="110">
      <t>ヒ</t>
    </rPh>
    <rPh sb="110" eb="112">
      <t>テキヨウ</t>
    </rPh>
    <rPh sb="116" eb="118">
      <t>ガイトウ</t>
    </rPh>
    <rPh sb="118" eb="120">
      <t>スウチ</t>
    </rPh>
    <rPh sb="132" eb="133">
      <t>ネン</t>
    </rPh>
    <rPh sb="134" eb="136">
      <t>キョクタン</t>
    </rPh>
    <rPh sb="137" eb="139">
      <t>スウチ</t>
    </rPh>
    <rPh sb="139" eb="141">
      <t>ジョウショウ</t>
    </rPh>
    <rPh sb="149" eb="150">
      <t>タダ</t>
    </rPh>
    <rPh sb="162" eb="164">
      <t>シュウニュウ</t>
    </rPh>
    <rPh sb="165" eb="167">
      <t>ゲンショウ</t>
    </rPh>
    <rPh sb="170" eb="172">
      <t>スウチ</t>
    </rPh>
    <rPh sb="173" eb="175">
      <t>ジョウショウ</t>
    </rPh>
    <rPh sb="182" eb="183">
      <t>アラ</t>
    </rPh>
    <rPh sb="185" eb="187">
      <t>カリイレ</t>
    </rPh>
    <rPh sb="188" eb="190">
      <t>ハッセイ</t>
    </rPh>
    <rPh sb="195" eb="197">
      <t>セイビ</t>
    </rPh>
    <rPh sb="197" eb="199">
      <t>ヨテイ</t>
    </rPh>
    <rPh sb="208" eb="210">
      <t>シヨウ</t>
    </rPh>
    <rPh sb="210" eb="211">
      <t>リョウ</t>
    </rPh>
    <rPh sb="211" eb="213">
      <t>タンカ</t>
    </rPh>
    <rPh sb="214" eb="215">
      <t>ヒク</t>
    </rPh>
    <rPh sb="220" eb="221">
      <t>ヒク</t>
    </rPh>
    <rPh sb="222" eb="224">
      <t>スイジュン</t>
    </rPh>
    <rPh sb="225" eb="227">
      <t>スイイ</t>
    </rPh>
    <rPh sb="235" eb="237">
      <t>オスイ</t>
    </rPh>
    <rPh sb="237" eb="239">
      <t>ショリ</t>
    </rPh>
    <rPh sb="239" eb="241">
      <t>ゲンカ</t>
    </rPh>
    <rPh sb="247" eb="249">
      <t>ルイジ</t>
    </rPh>
    <rPh sb="249" eb="251">
      <t>ダンタイ</t>
    </rPh>
    <rPh sb="254" eb="255">
      <t>ヒク</t>
    </rPh>
    <rPh sb="256" eb="258">
      <t>スイジュン</t>
    </rPh>
    <rPh sb="259" eb="261">
      <t>スイイ</t>
    </rPh>
    <rPh sb="265" eb="267">
      <t>リョウコウ</t>
    </rPh>
    <rPh sb="269" eb="270">
      <t>イ</t>
    </rPh>
    <rPh sb="277" eb="279">
      <t>イジョウ</t>
    </rPh>
    <rPh sb="280" eb="282">
      <t>テイゲン</t>
    </rPh>
    <rPh sb="283" eb="285">
      <t>コンナン</t>
    </rPh>
    <rPh sb="286" eb="287">
      <t>カンガ</t>
    </rPh>
    <rPh sb="293" eb="295">
      <t>シセツ</t>
    </rPh>
    <rPh sb="295" eb="298">
      <t>リヨウリツ</t>
    </rPh>
    <rPh sb="304" eb="306">
      <t>ルイジ</t>
    </rPh>
    <rPh sb="306" eb="308">
      <t>ダンタイ</t>
    </rPh>
    <rPh sb="309" eb="311">
      <t>ヒカク</t>
    </rPh>
    <rPh sb="314" eb="315">
      <t>タカ</t>
    </rPh>
    <rPh sb="324" eb="327">
      <t>スイセンカ</t>
    </rPh>
    <rPh sb="327" eb="328">
      <t>リツ</t>
    </rPh>
    <rPh sb="334" eb="335">
      <t>チカ</t>
    </rPh>
    <rPh sb="337" eb="339">
      <t>ジンコウ</t>
    </rPh>
    <rPh sb="339" eb="341">
      <t>ゲンショウ</t>
    </rPh>
    <rPh sb="342" eb="344">
      <t>ケンチョ</t>
    </rPh>
    <rPh sb="353" eb="355">
      <t>イジョウ</t>
    </rPh>
    <rPh sb="356" eb="358">
      <t>ジョウショウ</t>
    </rPh>
    <rPh sb="358" eb="360">
      <t>ミコ</t>
    </rPh>
    <rPh sb="370" eb="373">
      <t>スイセンカ</t>
    </rPh>
    <rPh sb="373" eb="374">
      <t>リツ</t>
    </rPh>
    <rPh sb="394" eb="396">
      <t>イジョウ</t>
    </rPh>
    <rPh sb="397" eb="398">
      <t>ノ</t>
    </rPh>
    <rPh sb="400" eb="402">
      <t>キタイ</t>
    </rPh>
    <rPh sb="433" eb="435">
      <t>カショ</t>
    </rPh>
    <rPh sb="447" eb="449">
      <t>ケンチョ</t>
    </rPh>
    <rPh sb="457" eb="459">
      <t>シュクショウ</t>
    </rPh>
    <phoneticPr fontId="4"/>
  </si>
  <si>
    <t>　公共下水道、農業集落排水事業とも市内同一の使用料体系で使用単価が低い、水洗化率が高い、人口減少は著しいなどの理由から収入の増加につながる要素はありません。
　支出についても処理場を減らさない限り、減額につながる要素はありません。
　平成31年度から公共下水道に合わせて地方公営企業法を適用することから、より明確に事業の実体が把握できるようになります。
　それを基に経営戦略を策定し、使用料体系の改正も含め長期的な視野で経営の健全化に努めなければなりません。
　また、使用料改定のみではなく、当市は99%の市民が下水道使用者であることから一般会計からの補助の増額も含めて協議していく必要があります。</t>
    <rPh sb="1" eb="2">
      <t>コウ</t>
    </rPh>
    <rPh sb="2" eb="3">
      <t>キョウ</t>
    </rPh>
    <rPh sb="3" eb="5">
      <t>ゲスイ</t>
    </rPh>
    <rPh sb="5" eb="6">
      <t>ドウ</t>
    </rPh>
    <rPh sb="7" eb="8">
      <t>ノウ</t>
    </rPh>
    <rPh sb="8" eb="9">
      <t>ギョウ</t>
    </rPh>
    <rPh sb="9" eb="11">
      <t>シュウラク</t>
    </rPh>
    <rPh sb="11" eb="13">
      <t>ハイスイ</t>
    </rPh>
    <rPh sb="13" eb="15">
      <t>ジギョウ</t>
    </rPh>
    <rPh sb="17" eb="19">
      <t>シナイ</t>
    </rPh>
    <rPh sb="19" eb="21">
      <t>ドウイツ</t>
    </rPh>
    <rPh sb="22" eb="24">
      <t>シヨウ</t>
    </rPh>
    <rPh sb="24" eb="25">
      <t>リョウ</t>
    </rPh>
    <rPh sb="25" eb="27">
      <t>タイケイ</t>
    </rPh>
    <rPh sb="28" eb="30">
      <t>シヨウ</t>
    </rPh>
    <rPh sb="30" eb="32">
      <t>タンカ</t>
    </rPh>
    <rPh sb="33" eb="34">
      <t>ヒク</t>
    </rPh>
    <rPh sb="36" eb="39">
      <t>スイセンカ</t>
    </rPh>
    <rPh sb="39" eb="40">
      <t>リツ</t>
    </rPh>
    <rPh sb="41" eb="42">
      <t>タカ</t>
    </rPh>
    <rPh sb="44" eb="46">
      <t>ジンコウ</t>
    </rPh>
    <rPh sb="46" eb="48">
      <t>ゲンショウ</t>
    </rPh>
    <rPh sb="49" eb="50">
      <t>イチジル</t>
    </rPh>
    <rPh sb="55" eb="57">
      <t>リユウ</t>
    </rPh>
    <rPh sb="59" eb="61">
      <t>シュウニュウ</t>
    </rPh>
    <rPh sb="62" eb="64">
      <t>ゾウカ</t>
    </rPh>
    <rPh sb="69" eb="71">
      <t>ヨウソ</t>
    </rPh>
    <rPh sb="80" eb="82">
      <t>シシュツ</t>
    </rPh>
    <rPh sb="99" eb="101">
      <t>ゲンガク</t>
    </rPh>
    <rPh sb="106" eb="108">
      <t>ヨウソ</t>
    </rPh>
    <rPh sb="117" eb="119">
      <t>ヘイセイ</t>
    </rPh>
    <rPh sb="121" eb="122">
      <t>ネン</t>
    </rPh>
    <rPh sb="122" eb="123">
      <t>ド</t>
    </rPh>
    <rPh sb="125" eb="126">
      <t>コウ</t>
    </rPh>
    <rPh sb="126" eb="127">
      <t>キョウ</t>
    </rPh>
    <rPh sb="127" eb="129">
      <t>ゲスイ</t>
    </rPh>
    <rPh sb="129" eb="130">
      <t>ドウ</t>
    </rPh>
    <rPh sb="131" eb="132">
      <t>ア</t>
    </rPh>
    <rPh sb="135" eb="137">
      <t>チホウ</t>
    </rPh>
    <rPh sb="137" eb="139">
      <t>コウエイ</t>
    </rPh>
    <rPh sb="139" eb="141">
      <t>キギョウ</t>
    </rPh>
    <rPh sb="141" eb="142">
      <t>ホウ</t>
    </rPh>
    <rPh sb="143" eb="145">
      <t>テキヨウ</t>
    </rPh>
    <rPh sb="154" eb="156">
      <t>メイカク</t>
    </rPh>
    <rPh sb="157" eb="159">
      <t>ジギョウ</t>
    </rPh>
    <rPh sb="160" eb="162">
      <t>ジッタイ</t>
    </rPh>
    <rPh sb="163" eb="165">
      <t>ハアク</t>
    </rPh>
    <rPh sb="181" eb="182">
      <t>モト</t>
    </rPh>
    <rPh sb="183" eb="185">
      <t>ケイエイ</t>
    </rPh>
    <rPh sb="185" eb="187">
      <t>センリャク</t>
    </rPh>
    <rPh sb="188" eb="190">
      <t>サクテイ</t>
    </rPh>
    <rPh sb="192" eb="194">
      <t>シヨウ</t>
    </rPh>
    <rPh sb="194" eb="195">
      <t>リョウ</t>
    </rPh>
    <rPh sb="195" eb="197">
      <t>タイケイ</t>
    </rPh>
    <rPh sb="198" eb="200">
      <t>カイセイ</t>
    </rPh>
    <rPh sb="201" eb="202">
      <t>フク</t>
    </rPh>
    <rPh sb="203" eb="206">
      <t>チョウキテキ</t>
    </rPh>
    <rPh sb="207" eb="209">
      <t>シヤ</t>
    </rPh>
    <rPh sb="210" eb="212">
      <t>ケイエイ</t>
    </rPh>
    <rPh sb="213" eb="215">
      <t>ケンゼン</t>
    </rPh>
    <rPh sb="215" eb="216">
      <t>カ</t>
    </rPh>
    <rPh sb="217" eb="218">
      <t>ツト</t>
    </rPh>
    <rPh sb="234" eb="237">
      <t>シヨウリョウ</t>
    </rPh>
    <rPh sb="237" eb="239">
      <t>カイテイ</t>
    </rPh>
    <rPh sb="246" eb="248">
      <t>トウシ</t>
    </rPh>
    <rPh sb="253" eb="255">
      <t>シミン</t>
    </rPh>
    <rPh sb="256" eb="259">
      <t>ゲスイドウ</t>
    </rPh>
    <rPh sb="259" eb="262">
      <t>シヨウシャ</t>
    </rPh>
    <rPh sb="269" eb="271">
      <t>イッパン</t>
    </rPh>
    <rPh sb="271" eb="273">
      <t>カイケイ</t>
    </rPh>
    <rPh sb="276" eb="278">
      <t>ホジョ</t>
    </rPh>
    <rPh sb="279" eb="281">
      <t>ゾウガク</t>
    </rPh>
    <rPh sb="282" eb="283">
      <t>フク</t>
    </rPh>
    <rPh sb="285" eb="287">
      <t>キョウギ</t>
    </rPh>
    <rPh sb="291" eb="2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</si>
</sst>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74-419C-BD17-F811F6E2BDB0}"/>
            </c:ext>
          </c:extLst>
        </c:ser>
        <c:dLbls>
          <c:showLegendKey val="0"/>
          <c:showVal val="0"/>
          <c:showCatName val="0"/>
          <c:showSerName val="0"/>
          <c:showPercent val="0"/>
          <c:showBubbleSize val="0"/>
        </c:dLbls>
        <c:gapWidth val="150"/>
        <c:axId val="524329600"/>
        <c:axId val="52432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474-419C-BD17-F811F6E2BDB0}"/>
            </c:ext>
          </c:extLst>
        </c:ser>
        <c:dLbls>
          <c:showLegendKey val="0"/>
          <c:showVal val="0"/>
          <c:showCatName val="0"/>
          <c:showSerName val="0"/>
          <c:showPercent val="0"/>
          <c:showBubbleSize val="0"/>
        </c:dLbls>
        <c:marker val="1"/>
        <c:smooth val="0"/>
        <c:axId val="524329600"/>
        <c:axId val="524329992"/>
      </c:lineChart>
      <c:dateAx>
        <c:axId val="524329600"/>
        <c:scaling>
          <c:orientation val="minMax"/>
        </c:scaling>
        <c:delete val="1"/>
        <c:axPos val="b"/>
        <c:numFmt formatCode="ge" sourceLinked="1"/>
        <c:majorTickMark val="none"/>
        <c:minorTickMark val="none"/>
        <c:tickLblPos val="none"/>
        <c:crossAx val="524329992"/>
        <c:crosses val="autoZero"/>
        <c:auto val="1"/>
        <c:lblOffset val="100"/>
        <c:baseTimeUnit val="years"/>
      </c:dateAx>
      <c:valAx>
        <c:axId val="5243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66.33</c:v>
                </c:pt>
                <c:pt idx="1">
                  <c:v>60.61</c:v>
                </c:pt>
                <c:pt idx="2">
                  <c:v>52.61</c:v>
                </c:pt>
                <c:pt idx="3">
                  <c:v>61.89</c:v>
                </c:pt>
                <c:pt idx="4">
                  <c:v>56.77</c:v>
                </c:pt>
              </c:numCache>
            </c:numRef>
          </c:val>
          <c:extLst xmlns:c16r2="http://schemas.microsoft.com/office/drawing/2015/06/chart">
            <c:ext xmlns:c16="http://schemas.microsoft.com/office/drawing/2014/chart" uri="{C3380CC4-5D6E-409C-BE32-E72D297353CC}">
              <c16:uniqueId val="{00000000-607E-40F2-82A0-FF6A89AE3736}"/>
            </c:ext>
          </c:extLst>
        </c:ser>
        <c:dLbls>
          <c:showLegendKey val="0"/>
          <c:showVal val="0"/>
          <c:showCatName val="0"/>
          <c:showSerName val="0"/>
          <c:showPercent val="0"/>
          <c:showBubbleSize val="0"/>
        </c:dLbls>
        <c:gapWidth val="150"/>
        <c:axId val="526996984"/>
        <c:axId val="5269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07E-40F2-82A0-FF6A89AE3736}"/>
            </c:ext>
          </c:extLst>
        </c:ser>
        <c:dLbls>
          <c:showLegendKey val="0"/>
          <c:showVal val="0"/>
          <c:showCatName val="0"/>
          <c:showSerName val="0"/>
          <c:showPercent val="0"/>
          <c:showBubbleSize val="0"/>
        </c:dLbls>
        <c:marker val="1"/>
        <c:smooth val="0"/>
        <c:axId val="526996984"/>
        <c:axId val="526997376"/>
      </c:lineChart>
      <c:dateAx>
        <c:axId val="526996984"/>
        <c:scaling>
          <c:orientation val="minMax"/>
        </c:scaling>
        <c:delete val="1"/>
        <c:axPos val="b"/>
        <c:numFmt formatCode="ge" sourceLinked="1"/>
        <c:majorTickMark val="none"/>
        <c:minorTickMark val="none"/>
        <c:tickLblPos val="none"/>
        <c:crossAx val="526997376"/>
        <c:crosses val="autoZero"/>
        <c:auto val="1"/>
        <c:lblOffset val="100"/>
        <c:baseTimeUnit val="years"/>
      </c:dateAx>
      <c:valAx>
        <c:axId val="5269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9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99.53</c:v>
                </c:pt>
                <c:pt idx="1">
                  <c:v>99.51</c:v>
                </c:pt>
                <c:pt idx="2">
                  <c:v>99.59</c:v>
                </c:pt>
                <c:pt idx="3">
                  <c:v>99.78</c:v>
                </c:pt>
                <c:pt idx="4">
                  <c:v>99.71</c:v>
                </c:pt>
              </c:numCache>
            </c:numRef>
          </c:val>
          <c:extLst xmlns:c16r2="http://schemas.microsoft.com/office/drawing/2015/06/chart">
            <c:ext xmlns:c16="http://schemas.microsoft.com/office/drawing/2014/chart" uri="{C3380CC4-5D6E-409C-BE32-E72D297353CC}">
              <c16:uniqueId val="{00000000-6968-437A-8ED7-4702B51DCCC1}"/>
            </c:ext>
          </c:extLst>
        </c:ser>
        <c:dLbls>
          <c:showLegendKey val="0"/>
          <c:showVal val="0"/>
          <c:showCatName val="0"/>
          <c:showSerName val="0"/>
          <c:showPercent val="0"/>
          <c:showBubbleSize val="0"/>
        </c:dLbls>
        <c:gapWidth val="150"/>
        <c:axId val="185083128"/>
        <c:axId val="1850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6968-437A-8ED7-4702B51DCCC1}"/>
            </c:ext>
          </c:extLst>
        </c:ser>
        <c:dLbls>
          <c:showLegendKey val="0"/>
          <c:showVal val="0"/>
          <c:showCatName val="0"/>
          <c:showSerName val="0"/>
          <c:showPercent val="0"/>
          <c:showBubbleSize val="0"/>
        </c:dLbls>
        <c:marker val="1"/>
        <c:smooth val="0"/>
        <c:axId val="185083128"/>
        <c:axId val="185083520"/>
      </c:lineChart>
      <c:dateAx>
        <c:axId val="185083128"/>
        <c:scaling>
          <c:orientation val="minMax"/>
        </c:scaling>
        <c:delete val="1"/>
        <c:axPos val="b"/>
        <c:numFmt formatCode="ge" sourceLinked="1"/>
        <c:majorTickMark val="none"/>
        <c:minorTickMark val="none"/>
        <c:tickLblPos val="none"/>
        <c:crossAx val="185083520"/>
        <c:crosses val="autoZero"/>
        <c:auto val="1"/>
        <c:lblOffset val="100"/>
        <c:baseTimeUnit val="years"/>
      </c:dateAx>
      <c:valAx>
        <c:axId val="185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84.58</c:v>
                </c:pt>
                <c:pt idx="1">
                  <c:v>85.15</c:v>
                </c:pt>
                <c:pt idx="2">
                  <c:v>85.44</c:v>
                </c:pt>
                <c:pt idx="3">
                  <c:v>94.08</c:v>
                </c:pt>
                <c:pt idx="4">
                  <c:v>101.49</c:v>
                </c:pt>
              </c:numCache>
            </c:numRef>
          </c:val>
          <c:extLst xmlns:c16r2="http://schemas.microsoft.com/office/drawing/2015/06/chart">
            <c:ext xmlns:c16="http://schemas.microsoft.com/office/drawing/2014/chart" uri="{C3380CC4-5D6E-409C-BE32-E72D297353CC}">
              <c16:uniqueId val="{00000000-1777-42F6-B6C7-6E1534A60C9C}"/>
            </c:ext>
          </c:extLst>
        </c:ser>
        <c:dLbls>
          <c:showLegendKey val="0"/>
          <c:showVal val="0"/>
          <c:showCatName val="0"/>
          <c:showSerName val="0"/>
          <c:showPercent val="0"/>
          <c:showBubbleSize val="0"/>
        </c:dLbls>
        <c:gapWidth val="150"/>
        <c:axId val="524331168"/>
        <c:axId val="52433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77-42F6-B6C7-6E1534A60C9C}"/>
            </c:ext>
          </c:extLst>
        </c:ser>
        <c:dLbls>
          <c:showLegendKey val="0"/>
          <c:showVal val="0"/>
          <c:showCatName val="0"/>
          <c:showSerName val="0"/>
          <c:showPercent val="0"/>
          <c:showBubbleSize val="0"/>
        </c:dLbls>
        <c:marker val="1"/>
        <c:smooth val="0"/>
        <c:axId val="524331168"/>
        <c:axId val="524331560"/>
      </c:lineChart>
      <c:dateAx>
        <c:axId val="524331168"/>
        <c:scaling>
          <c:orientation val="minMax"/>
        </c:scaling>
        <c:delete val="1"/>
        <c:axPos val="b"/>
        <c:numFmt formatCode="ge" sourceLinked="1"/>
        <c:majorTickMark val="none"/>
        <c:minorTickMark val="none"/>
        <c:tickLblPos val="none"/>
        <c:crossAx val="524331560"/>
        <c:crosses val="autoZero"/>
        <c:auto val="1"/>
        <c:lblOffset val="100"/>
        <c:baseTimeUnit val="years"/>
      </c:dateAx>
      <c:valAx>
        <c:axId val="5243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3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32-4623-A06C-C421D4D21176}"/>
            </c:ext>
          </c:extLst>
        </c:ser>
        <c:dLbls>
          <c:showLegendKey val="0"/>
          <c:showVal val="0"/>
          <c:showCatName val="0"/>
          <c:showSerName val="0"/>
          <c:showPercent val="0"/>
          <c:showBubbleSize val="0"/>
        </c:dLbls>
        <c:gapWidth val="150"/>
        <c:axId val="460744696"/>
        <c:axId val="1825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32-4623-A06C-C421D4D21176}"/>
            </c:ext>
          </c:extLst>
        </c:ser>
        <c:dLbls>
          <c:showLegendKey val="0"/>
          <c:showVal val="0"/>
          <c:showCatName val="0"/>
          <c:showSerName val="0"/>
          <c:showPercent val="0"/>
          <c:showBubbleSize val="0"/>
        </c:dLbls>
        <c:marker val="1"/>
        <c:smooth val="0"/>
        <c:axId val="460744696"/>
        <c:axId val="182590368"/>
      </c:lineChart>
      <c:dateAx>
        <c:axId val="460744696"/>
        <c:scaling>
          <c:orientation val="minMax"/>
        </c:scaling>
        <c:delete val="1"/>
        <c:axPos val="b"/>
        <c:numFmt formatCode="ge" sourceLinked="1"/>
        <c:majorTickMark val="none"/>
        <c:minorTickMark val="none"/>
        <c:tickLblPos val="none"/>
        <c:crossAx val="182590368"/>
        <c:crosses val="autoZero"/>
        <c:auto val="1"/>
        <c:lblOffset val="100"/>
        <c:baseTimeUnit val="years"/>
      </c:dateAx>
      <c:valAx>
        <c:axId val="1825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0C-488B-A95D-F8189AC3C48F}"/>
            </c:ext>
          </c:extLst>
        </c:ser>
        <c:dLbls>
          <c:showLegendKey val="0"/>
          <c:showVal val="0"/>
          <c:showCatName val="0"/>
          <c:showSerName val="0"/>
          <c:showPercent val="0"/>
          <c:showBubbleSize val="0"/>
        </c:dLbls>
        <c:gapWidth val="150"/>
        <c:axId val="526976696"/>
        <c:axId val="5269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0C-488B-A95D-F8189AC3C48F}"/>
            </c:ext>
          </c:extLst>
        </c:ser>
        <c:dLbls>
          <c:showLegendKey val="0"/>
          <c:showVal val="0"/>
          <c:showCatName val="0"/>
          <c:showSerName val="0"/>
          <c:showPercent val="0"/>
          <c:showBubbleSize val="0"/>
        </c:dLbls>
        <c:marker val="1"/>
        <c:smooth val="0"/>
        <c:axId val="526976696"/>
        <c:axId val="526977088"/>
      </c:lineChart>
      <c:dateAx>
        <c:axId val="526976696"/>
        <c:scaling>
          <c:orientation val="minMax"/>
        </c:scaling>
        <c:delete val="1"/>
        <c:axPos val="b"/>
        <c:numFmt formatCode="ge" sourceLinked="1"/>
        <c:majorTickMark val="none"/>
        <c:minorTickMark val="none"/>
        <c:tickLblPos val="none"/>
        <c:crossAx val="526977088"/>
        <c:crosses val="autoZero"/>
        <c:auto val="1"/>
        <c:lblOffset val="100"/>
        <c:baseTimeUnit val="years"/>
      </c:dateAx>
      <c:valAx>
        <c:axId val="526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9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30-4979-9FB0-73851BDDEFBA}"/>
            </c:ext>
          </c:extLst>
        </c:ser>
        <c:dLbls>
          <c:showLegendKey val="0"/>
          <c:showVal val="0"/>
          <c:showCatName val="0"/>
          <c:showSerName val="0"/>
          <c:showPercent val="0"/>
          <c:showBubbleSize val="0"/>
        </c:dLbls>
        <c:gapWidth val="150"/>
        <c:axId val="525743760"/>
        <c:axId val="52574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30-4979-9FB0-73851BDDEFBA}"/>
            </c:ext>
          </c:extLst>
        </c:ser>
        <c:dLbls>
          <c:showLegendKey val="0"/>
          <c:showVal val="0"/>
          <c:showCatName val="0"/>
          <c:showSerName val="0"/>
          <c:showPercent val="0"/>
          <c:showBubbleSize val="0"/>
        </c:dLbls>
        <c:marker val="1"/>
        <c:smooth val="0"/>
        <c:axId val="525743760"/>
        <c:axId val="525744152"/>
      </c:lineChart>
      <c:dateAx>
        <c:axId val="525743760"/>
        <c:scaling>
          <c:orientation val="minMax"/>
        </c:scaling>
        <c:delete val="1"/>
        <c:axPos val="b"/>
        <c:numFmt formatCode="ge" sourceLinked="1"/>
        <c:majorTickMark val="none"/>
        <c:minorTickMark val="none"/>
        <c:tickLblPos val="none"/>
        <c:crossAx val="525744152"/>
        <c:crosses val="autoZero"/>
        <c:auto val="1"/>
        <c:lblOffset val="100"/>
        <c:baseTimeUnit val="years"/>
      </c:dateAx>
      <c:valAx>
        <c:axId val="52574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4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C4-487B-9E74-95F7B5DCBDF4}"/>
            </c:ext>
          </c:extLst>
        </c:ser>
        <c:dLbls>
          <c:showLegendKey val="0"/>
          <c:showVal val="0"/>
          <c:showCatName val="0"/>
          <c:showSerName val="0"/>
          <c:showPercent val="0"/>
          <c:showBubbleSize val="0"/>
        </c:dLbls>
        <c:gapWidth val="150"/>
        <c:axId val="526976304"/>
        <c:axId val="52697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C4-487B-9E74-95F7B5DCBDF4}"/>
            </c:ext>
          </c:extLst>
        </c:ser>
        <c:dLbls>
          <c:showLegendKey val="0"/>
          <c:showVal val="0"/>
          <c:showCatName val="0"/>
          <c:showSerName val="0"/>
          <c:showPercent val="0"/>
          <c:showBubbleSize val="0"/>
        </c:dLbls>
        <c:marker val="1"/>
        <c:smooth val="0"/>
        <c:axId val="526976304"/>
        <c:axId val="526975912"/>
      </c:lineChart>
      <c:dateAx>
        <c:axId val="526976304"/>
        <c:scaling>
          <c:orientation val="minMax"/>
        </c:scaling>
        <c:delete val="1"/>
        <c:axPos val="b"/>
        <c:numFmt formatCode="ge" sourceLinked="1"/>
        <c:majorTickMark val="none"/>
        <c:minorTickMark val="none"/>
        <c:tickLblPos val="none"/>
        <c:crossAx val="526975912"/>
        <c:crosses val="autoZero"/>
        <c:auto val="1"/>
        <c:lblOffset val="100"/>
        <c:baseTimeUnit val="years"/>
      </c:dateAx>
      <c:valAx>
        <c:axId val="52697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97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134.06</c:v>
                </c:pt>
                <c:pt idx="1">
                  <c:v>127.35</c:v>
                </c:pt>
                <c:pt idx="2">
                  <c:v>119.9</c:v>
                </c:pt>
                <c:pt idx="3">
                  <c:v>117.81</c:v>
                </c:pt>
                <c:pt idx="4">
                  <c:v>2224.37</c:v>
                </c:pt>
              </c:numCache>
            </c:numRef>
          </c:val>
          <c:extLst xmlns:c16r2="http://schemas.microsoft.com/office/drawing/2015/06/chart">
            <c:ext xmlns:c16="http://schemas.microsoft.com/office/drawing/2014/chart" uri="{C3380CC4-5D6E-409C-BE32-E72D297353CC}">
              <c16:uniqueId val="{00000000-0643-47D5-8781-574D1B103455}"/>
            </c:ext>
          </c:extLst>
        </c:ser>
        <c:dLbls>
          <c:showLegendKey val="0"/>
          <c:showVal val="0"/>
          <c:showCatName val="0"/>
          <c:showSerName val="0"/>
          <c:showPercent val="0"/>
          <c:showBubbleSize val="0"/>
        </c:dLbls>
        <c:gapWidth val="150"/>
        <c:axId val="525743368"/>
        <c:axId val="52574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643-47D5-8781-574D1B103455}"/>
            </c:ext>
          </c:extLst>
        </c:ser>
        <c:dLbls>
          <c:showLegendKey val="0"/>
          <c:showVal val="0"/>
          <c:showCatName val="0"/>
          <c:showSerName val="0"/>
          <c:showPercent val="0"/>
          <c:showBubbleSize val="0"/>
        </c:dLbls>
        <c:marker val="1"/>
        <c:smooth val="0"/>
        <c:axId val="525743368"/>
        <c:axId val="525745328"/>
      </c:lineChart>
      <c:dateAx>
        <c:axId val="525743368"/>
        <c:scaling>
          <c:orientation val="minMax"/>
        </c:scaling>
        <c:delete val="1"/>
        <c:axPos val="b"/>
        <c:numFmt formatCode="ge" sourceLinked="1"/>
        <c:majorTickMark val="none"/>
        <c:minorTickMark val="none"/>
        <c:tickLblPos val="none"/>
        <c:crossAx val="525745328"/>
        <c:crosses val="autoZero"/>
        <c:auto val="1"/>
        <c:lblOffset val="100"/>
        <c:baseTimeUnit val="years"/>
      </c:dateAx>
      <c:valAx>
        <c:axId val="5257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56.73</c:v>
                </c:pt>
                <c:pt idx="1">
                  <c:v>57.62</c:v>
                </c:pt>
                <c:pt idx="2">
                  <c:v>56.19</c:v>
                </c:pt>
                <c:pt idx="3">
                  <c:v>49.99</c:v>
                </c:pt>
                <c:pt idx="4">
                  <c:v>44.53</c:v>
                </c:pt>
              </c:numCache>
            </c:numRef>
          </c:val>
          <c:extLst xmlns:c16r2="http://schemas.microsoft.com/office/drawing/2015/06/chart">
            <c:ext xmlns:c16="http://schemas.microsoft.com/office/drawing/2014/chart" uri="{C3380CC4-5D6E-409C-BE32-E72D297353CC}">
              <c16:uniqueId val="{00000000-0131-4CA8-B33E-09D4F3C2C1E4}"/>
            </c:ext>
          </c:extLst>
        </c:ser>
        <c:dLbls>
          <c:showLegendKey val="0"/>
          <c:showVal val="0"/>
          <c:showCatName val="0"/>
          <c:showSerName val="0"/>
          <c:showPercent val="0"/>
          <c:showBubbleSize val="0"/>
        </c:dLbls>
        <c:gapWidth val="150"/>
        <c:axId val="525746504"/>
        <c:axId val="52574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131-4CA8-B33E-09D4F3C2C1E4}"/>
            </c:ext>
          </c:extLst>
        </c:ser>
        <c:dLbls>
          <c:showLegendKey val="0"/>
          <c:showVal val="0"/>
          <c:showCatName val="0"/>
          <c:showSerName val="0"/>
          <c:showPercent val="0"/>
          <c:showBubbleSize val="0"/>
        </c:dLbls>
        <c:marker val="1"/>
        <c:smooth val="0"/>
        <c:axId val="525746504"/>
        <c:axId val="525746896"/>
      </c:lineChart>
      <c:dateAx>
        <c:axId val="525746504"/>
        <c:scaling>
          <c:orientation val="minMax"/>
        </c:scaling>
        <c:delete val="1"/>
        <c:axPos val="b"/>
        <c:numFmt formatCode="ge" sourceLinked="1"/>
        <c:majorTickMark val="none"/>
        <c:minorTickMark val="none"/>
        <c:tickLblPos val="none"/>
        <c:crossAx val="525746896"/>
        <c:crosses val="autoZero"/>
        <c:auto val="1"/>
        <c:lblOffset val="100"/>
        <c:baseTimeUnit val="years"/>
      </c:dateAx>
      <c:valAx>
        <c:axId val="52574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4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206.68</c:v>
                </c:pt>
                <c:pt idx="1">
                  <c:v>203.46</c:v>
                </c:pt>
                <c:pt idx="2">
                  <c:v>205.93</c:v>
                </c:pt>
                <c:pt idx="3">
                  <c:v>229.43</c:v>
                </c:pt>
                <c:pt idx="4">
                  <c:v>212.78</c:v>
                </c:pt>
              </c:numCache>
            </c:numRef>
          </c:val>
          <c:extLst xmlns:c16r2="http://schemas.microsoft.com/office/drawing/2015/06/chart">
            <c:ext xmlns:c16="http://schemas.microsoft.com/office/drawing/2014/chart" uri="{C3380CC4-5D6E-409C-BE32-E72D297353CC}">
              <c16:uniqueId val="{00000000-CB35-41DD-A079-C518AB1F6373}"/>
            </c:ext>
          </c:extLst>
        </c:ser>
        <c:dLbls>
          <c:showLegendKey val="0"/>
          <c:showVal val="0"/>
          <c:showCatName val="0"/>
          <c:showSerName val="0"/>
          <c:showPercent val="0"/>
          <c:showBubbleSize val="0"/>
        </c:dLbls>
        <c:gapWidth val="150"/>
        <c:axId val="518976272"/>
        <c:axId val="5189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CB35-41DD-A079-C518AB1F6373}"/>
            </c:ext>
          </c:extLst>
        </c:ser>
        <c:dLbls>
          <c:showLegendKey val="0"/>
          <c:showVal val="0"/>
          <c:showCatName val="0"/>
          <c:showSerName val="0"/>
          <c:showPercent val="0"/>
          <c:showBubbleSize val="0"/>
        </c:dLbls>
        <c:marker val="1"/>
        <c:smooth val="0"/>
        <c:axId val="518976272"/>
        <c:axId val="518976664"/>
      </c:lineChart>
      <c:dateAx>
        <c:axId val="518976272"/>
        <c:scaling>
          <c:orientation val="minMax"/>
        </c:scaling>
        <c:delete val="1"/>
        <c:axPos val="b"/>
        <c:numFmt formatCode="ge" sourceLinked="1"/>
        <c:majorTickMark val="none"/>
        <c:minorTickMark val="none"/>
        <c:tickLblPos val="none"/>
        <c:crossAx val="518976664"/>
        <c:crosses val="autoZero"/>
        <c:auto val="1"/>
        <c:lblOffset val="100"/>
        <c:baseTimeUnit val="years"/>
      </c:dateAx>
      <c:valAx>
        <c:axId val="5189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いなべ市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45646</v>
      </c>
      <c r="AM8" s="68"/>
      <c r="AN8" s="68"/>
      <c r="AO8" s="68"/>
      <c r="AP8" s="68"/>
      <c r="AQ8" s="68"/>
      <c r="AR8" s="68"/>
      <c r="AS8" s="68"/>
      <c r="AT8" s="67">
        <f>データ!T6</f>
        <v>219.83</v>
      </c>
      <c r="AU8" s="67"/>
      <c r="AV8" s="67"/>
      <c r="AW8" s="67"/>
      <c r="AX8" s="67"/>
      <c r="AY8" s="67"/>
      <c r="AZ8" s="67"/>
      <c r="BA8" s="67"/>
      <c r="BB8" s="67">
        <f>データ!U6</f>
        <v>207.64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10.72</v>
      </c>
      <c r="Q10" s="67"/>
      <c r="R10" s="67"/>
      <c r="S10" s="67"/>
      <c r="T10" s="67"/>
      <c r="U10" s="67"/>
      <c r="V10" s="67"/>
      <c r="W10" s="67">
        <f>データ!Q6</f>
        <v>90.2</v>
      </c>
      <c r="X10" s="67"/>
      <c r="Y10" s="67"/>
      <c r="Z10" s="67"/>
      <c r="AA10" s="67"/>
      <c r="AB10" s="67"/>
      <c r="AC10" s="67"/>
      <c r="AD10" s="68">
        <f>データ!R6</f>
        <v>2050</v>
      </c>
      <c r="AE10" s="68"/>
      <c r="AF10" s="68"/>
      <c r="AG10" s="68"/>
      <c r="AH10" s="68"/>
      <c r="AI10" s="68"/>
      <c r="AJ10" s="68"/>
      <c r="AK10" s="2"/>
      <c r="AL10" s="68">
        <f>データ!V6</f>
        <v>4880</v>
      </c>
      <c r="AM10" s="68"/>
      <c r="AN10" s="68"/>
      <c r="AO10" s="68"/>
      <c r="AP10" s="68"/>
      <c r="AQ10" s="68"/>
      <c r="AR10" s="68"/>
      <c r="AS10" s="68"/>
      <c r="AT10" s="67">
        <f>データ!W6</f>
        <v>2.56</v>
      </c>
      <c r="AU10" s="67"/>
      <c r="AV10" s="67"/>
      <c r="AW10" s="67"/>
      <c r="AX10" s="67"/>
      <c r="AY10" s="67"/>
      <c r="AZ10" s="67"/>
      <c r="BA10" s="67"/>
      <c r="BB10" s="67">
        <f>データ!X6</f>
        <v>1906.25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KpcTmJyzMjv3Wf4M+YbuBLD5J/gl3HzGYtMBfUc9nUmNiikTO6JW3quMAADRlLO8uGY9mrij2z3LEZaHRoWt9g==" saltValue="BuPj2lzgKcyfxvLAeqpo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242144</v>
      </c>
      <c r="D6" s="33">
        <f t="shared" si="3"/>
        <v>47</v>
      </c>
      <c r="E6" s="33">
        <f t="shared" si="3"/>
        <v>17</v>
      </c>
      <c r="F6" s="33">
        <f t="shared" si="3"/>
        <v>5</v>
      </c>
      <c r="G6" s="33">
        <f t="shared" si="3"/>
        <v>0</v>
      </c>
      <c r="H6" s="33" t="str">
        <f t="shared" si="3"/>
        <v>三重県　いなべ市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10.72</v>
      </c>
      <c r="Q6" s="34">
        <f t="shared" si="3"/>
        <v>90.2</v>
      </c>
      <c r="R6" s="34">
        <f t="shared" si="3"/>
        <v>2050</v>
      </c>
      <c r="S6" s="34">
        <f t="shared" si="3"/>
        <v>45646</v>
      </c>
      <c r="T6" s="34">
        <f t="shared" si="3"/>
        <v>219.83</v>
      </c>
      <c r="U6" s="34">
        <f t="shared" si="3"/>
        <v>207.64</v>
      </c>
      <c r="V6" s="34">
        <f t="shared" si="3"/>
        <v>4880</v>
      </c>
      <c r="W6" s="34">
        <f t="shared" si="3"/>
        <v>2.56</v>
      </c>
      <c r="X6" s="34">
        <f t="shared" si="3"/>
        <v>1906.25</v>
      </c>
      <c r="Y6" s="35">
        <f>IF(Y7="",NA(),Y7)</f>
        <v>84.58</v>
      </c>
      <c r="Z6" s="35">
        <f t="shared" ref="Z6:AH6" si="4">IF(Z7="",NA(),Z7)</f>
        <v>85.15</v>
      </c>
      <c r="AA6" s="35">
        <f t="shared" si="4"/>
        <v>85.44</v>
      </c>
      <c r="AB6" s="35">
        <f t="shared" si="4"/>
        <v>94.08</v>
      </c>
      <c r="AC6" s="35">
        <f t="shared" si="4"/>
        <v>101.49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134.06</v>
      </c>
      <c r="BG6" s="35">
        <f t="shared" ref="BG6:BO6" si="7">IF(BG7="",NA(),BG7)</f>
        <v>127.35</v>
      </c>
      <c r="BH6" s="35">
        <f t="shared" si="7"/>
        <v>119.9</v>
      </c>
      <c r="BI6" s="35">
        <f t="shared" si="7"/>
        <v>117.81</v>
      </c>
      <c r="BJ6" s="35">
        <f t="shared" si="7"/>
        <v>2224.37</v>
      </c>
      <c r="BK6" s="35">
        <f t="shared" si="7"/>
        <v>1044.8</v>
      </c>
      <c r="BL6" s="35">
        <f t="shared" si="7"/>
        <v>1081.8</v>
      </c>
      <c r="BM6" s="35">
        <f t="shared" si="7"/>
        <v>974.93</v>
      </c>
      <c r="BN6" s="35">
        <f t="shared" si="7"/>
        <v>855.8</v>
      </c>
      <c r="BO6" s="35">
        <f t="shared" si="7"/>
        <v>789.46</v>
      </c>
      <c r="BP6" s="34" t="str">
        <f>IF(BP7="","",IF(BP7="-","【-】","【"&amp;SUBSTITUTE(TEXT(BP7,"#,##0.00"),"-","△")&amp;"】"))</f>
        <v>【747.76】</v>
      </c>
      <c r="BQ6" s="35">
        <f>IF(BQ7="",NA(),BQ7)</f>
        <v>56.73</v>
      </c>
      <c r="BR6" s="35">
        <f t="shared" ref="BR6:BZ6" si="8">IF(BR7="",NA(),BR7)</f>
        <v>57.62</v>
      </c>
      <c r="BS6" s="35">
        <f t="shared" si="8"/>
        <v>56.19</v>
      </c>
      <c r="BT6" s="35">
        <f t="shared" si="8"/>
        <v>49.99</v>
      </c>
      <c r="BU6" s="35">
        <f t="shared" si="8"/>
        <v>44.53</v>
      </c>
      <c r="BV6" s="35">
        <f t="shared" si="8"/>
        <v>50.82</v>
      </c>
      <c r="BW6" s="35">
        <f t="shared" si="8"/>
        <v>52.19</v>
      </c>
      <c r="BX6" s="35">
        <f t="shared" si="8"/>
        <v>55.32</v>
      </c>
      <c r="BY6" s="35">
        <f t="shared" si="8"/>
        <v>59.8</v>
      </c>
      <c r="BZ6" s="35">
        <f t="shared" si="8"/>
        <v>57.77</v>
      </c>
      <c r="CA6" s="34" t="str">
        <f>IF(CA7="","",IF(CA7="-","【-】","【"&amp;SUBSTITUTE(TEXT(CA7,"#,##0.00"),"-","△")&amp;"】"))</f>
        <v>【59.51】</v>
      </c>
      <c r="CB6" s="35">
        <f>IF(CB7="",NA(),CB7)</f>
        <v>206.68</v>
      </c>
      <c r="CC6" s="35">
        <f t="shared" ref="CC6:CK6" si="9">IF(CC7="",NA(),CC7)</f>
        <v>203.46</v>
      </c>
      <c r="CD6" s="35">
        <f t="shared" si="9"/>
        <v>205.93</v>
      </c>
      <c r="CE6" s="35">
        <f t="shared" si="9"/>
        <v>229.43</v>
      </c>
      <c r="CF6" s="35">
        <f t="shared" si="9"/>
        <v>212.78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66.33</v>
      </c>
      <c r="CN6" s="35">
        <f t="shared" ref="CN6:CV6" si="10">IF(CN7="",NA(),CN7)</f>
        <v>60.61</v>
      </c>
      <c r="CO6" s="35">
        <f t="shared" si="10"/>
        <v>52.61</v>
      </c>
      <c r="CP6" s="35">
        <f t="shared" si="10"/>
        <v>61.89</v>
      </c>
      <c r="CQ6" s="35">
        <f t="shared" si="10"/>
        <v>56.77</v>
      </c>
      <c r="CR6" s="35">
        <f t="shared" si="10"/>
        <v>53.24</v>
      </c>
      <c r="CS6" s="35">
        <f t="shared" si="10"/>
        <v>52.31</v>
      </c>
      <c r="CT6" s="35">
        <f t="shared" si="10"/>
        <v>60.65</v>
      </c>
      <c r="CU6" s="35">
        <f t="shared" si="10"/>
        <v>51.75</v>
      </c>
      <c r="CV6" s="35">
        <f t="shared" si="10"/>
        <v>50.68</v>
      </c>
      <c r="CW6" s="34" t="str">
        <f>IF(CW7="","",IF(CW7="-","【-】","【"&amp;SUBSTITUTE(TEXT(CW7,"#,##0.00"),"-","△")&amp;"】"))</f>
        <v>【52.23】</v>
      </c>
      <c r="CX6" s="35">
        <f>IF(CX7="",NA(),CX7)</f>
        <v>99.53</v>
      </c>
      <c r="CY6" s="35">
        <f t="shared" ref="CY6:DG6" si="11">IF(CY7="",NA(),CY7)</f>
        <v>99.51</v>
      </c>
      <c r="CZ6" s="35">
        <f t="shared" si="11"/>
        <v>99.59</v>
      </c>
      <c r="DA6" s="35">
        <f t="shared" si="11"/>
        <v>99.78</v>
      </c>
      <c r="DB6" s="35">
        <f t="shared" si="11"/>
        <v>99.71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242144</v>
      </c>
      <c r="D7" s="37">
        <v>47</v>
      </c>
      <c r="E7" s="37">
        <v>17</v>
      </c>
      <c r="F7" s="37">
        <v>5</v>
      </c>
      <c r="G7" s="37">
        <v>0</v>
      </c>
      <c r="H7" s="37" t="s">
        <v>96</v>
      </c>
      <c r="I7" s="37" t="s">
        <v>97</v>
      </c>
      <c r="J7" s="37" t="s">
        <v>98</v>
      </c>
      <c r="K7" s="37" t="s">
        <v>99</v>
      </c>
      <c r="L7" s="37" t="s">
        <v>100</v>
      </c>
      <c r="M7" s="37" t="s">
        <v>101</v>
      </c>
      <c r="N7" s="38" t="s">
        <v>102</v>
      </c>
      <c r="O7" s="38" t="s">
        <v>103</v>
      </c>
      <c r="P7" s="38">
        <v>10.72</v>
      </c>
      <c r="Q7" s="38">
        <v>90.2</v>
      </c>
      <c r="R7" s="38">
        <v>2050</v>
      </c>
      <c r="S7" s="38">
        <v>45646</v>
      </c>
      <c r="T7" s="38">
        <v>219.83</v>
      </c>
      <c r="U7" s="38">
        <v>207.64</v>
      </c>
      <c r="V7" s="38">
        <v>4880</v>
      </c>
      <c r="W7" s="38">
        <v>2.56</v>
      </c>
      <c r="X7" s="38">
        <v>1906.25</v>
      </c>
      <c r="Y7" s="38">
        <v>84.58</v>
      </c>
      <c r="Z7" s="38">
        <v>85.15</v>
      </c>
      <c r="AA7" s="38">
        <v>85.44</v>
      </c>
      <c r="AB7" s="38">
        <v>94.08</v>
      </c>
      <c r="AC7" s="38">
        <v>101.49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134.06</v>
      </c>
      <c r="BG7" s="38">
        <v>127.35</v>
      </c>
      <c r="BH7" s="38">
        <v>119.9</v>
      </c>
      <c r="BI7" s="38">
        <v>117.81</v>
      </c>
      <c r="BJ7" s="38">
        <v>2224.37</v>
      </c>
      <c r="BK7" s="38">
        <v>1044.8</v>
      </c>
      <c r="BL7" s="38">
        <v>1081.8</v>
      </c>
      <c r="BM7" s="38">
        <v>974.93</v>
      </c>
      <c r="BN7" s="38">
        <v>855.8</v>
      </c>
      <c r="BO7" s="38">
        <v>789.46</v>
      </c>
      <c r="BP7" s="38">
        <v>747.76</v>
      </c>
      <c r="BQ7" s="38">
        <v>56.73</v>
      </c>
      <c r="BR7" s="38">
        <v>57.62</v>
      </c>
      <c r="BS7" s="38">
        <v>56.19</v>
      </c>
      <c r="BT7" s="38">
        <v>49.99</v>
      </c>
      <c r="BU7" s="38">
        <v>44.53</v>
      </c>
      <c r="BV7" s="38">
        <v>50.82</v>
      </c>
      <c r="BW7" s="38">
        <v>52.19</v>
      </c>
      <c r="BX7" s="38">
        <v>55.32</v>
      </c>
      <c r="BY7" s="38">
        <v>59.8</v>
      </c>
      <c r="BZ7" s="38">
        <v>57.77</v>
      </c>
      <c r="CA7" s="38">
        <v>59.51</v>
      </c>
      <c r="CB7" s="38">
        <v>206.68</v>
      </c>
      <c r="CC7" s="38">
        <v>203.46</v>
      </c>
      <c r="CD7" s="38">
        <v>205.93</v>
      </c>
      <c r="CE7" s="38">
        <v>229.43</v>
      </c>
      <c r="CF7" s="38">
        <v>212.78</v>
      </c>
      <c r="CG7" s="38">
        <v>300.52</v>
      </c>
      <c r="CH7" s="38">
        <v>296.14</v>
      </c>
      <c r="CI7" s="38">
        <v>283.17</v>
      </c>
      <c r="CJ7" s="38">
        <v>263.76</v>
      </c>
      <c r="CK7" s="38">
        <v>274.35000000000002</v>
      </c>
      <c r="CL7" s="38">
        <v>261.45999999999998</v>
      </c>
      <c r="CM7" s="38">
        <v>66.33</v>
      </c>
      <c r="CN7" s="38">
        <v>60.61</v>
      </c>
      <c r="CO7" s="38">
        <v>52.61</v>
      </c>
      <c r="CP7" s="38">
        <v>61.89</v>
      </c>
      <c r="CQ7" s="38">
        <v>56.77</v>
      </c>
      <c r="CR7" s="38">
        <v>53.24</v>
      </c>
      <c r="CS7" s="38">
        <v>52.31</v>
      </c>
      <c r="CT7" s="38">
        <v>60.65</v>
      </c>
      <c r="CU7" s="38">
        <v>51.75</v>
      </c>
      <c r="CV7" s="38">
        <v>50.68</v>
      </c>
      <c r="CW7" s="38">
        <v>52.23</v>
      </c>
      <c r="CX7" s="38">
        <v>99.53</v>
      </c>
      <c r="CY7" s="38">
        <v>99.51</v>
      </c>
      <c r="CZ7" s="38">
        <v>99.59</v>
      </c>
      <c r="DA7" s="38">
        <v>99.78</v>
      </c>
      <c r="DB7" s="38">
        <v>99.71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2020-01-31T06:59:17Z</cp:lastPrinted>
  <dcterms:created xsi:type="dcterms:W3CDTF">2019-12-05T05:20:47Z</dcterms:created>
  <dcterms:modified xsi:type="dcterms:W3CDTF">2020-01-31T07:28:35Z</dcterms:modified>
  <cp:category/>
</cp:coreProperties>
</file>