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下水経理\02 決算\30決算関係\【総務省】経営分析H30\【経営比較分析表】2018_242071_46_1718\"/>
    </mc:Choice>
  </mc:AlternateContent>
  <workbookProtection workbookAlgorithmName="SHA-512" workbookHashValue="Pz+ZTh1hDNOei9Un2+4PuKNkMH6iMZe7wCVw5p2MF3BiU9NPVsL3makRu5WECfZEywpiFHON9uyXNJIqPTTwJg==" workbookSaltValue="nhN2jE6DhONFC7sqp+6qH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<sst xmlns="http://schemas.openxmlformats.org/spreadsheetml/2006/main" count="223" uniqueCount="110">
  <si>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</si>
  <si>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</si>
  <si>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</si>
  <si>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</si>
  <si>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</si>
  <si>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</si>
  <si>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</si>
  <si>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</si>
  <si>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</si>
  <si>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</si>
  <si>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</si>
  <si>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</si>
  <si>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</si>
  <si>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</si>
  <si>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</si>
  <si>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</si>
  <si>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</si>
  <si>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</si>
  <si>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</si>
  <si>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</si>
  <si>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</si>
  <si>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</si>
  <si>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</si>
  <si>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</si>
  <si>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</si>
  <si>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</si>
  <si>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</si>
  <si>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</si>
  <si>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</si>
  <si>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</si>
  <si>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</si>
  <si>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</si>
  <si>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</si>
  <si>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</si>
  <si>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</si>
  <si>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</si>
  <si>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</si>
  <si>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</si>
  <si>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</si>
  <si>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</si>
  <si>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</si>
  <si>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</si>
  <si>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</si>
  <si>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</si>
  <si>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</si>
  <si>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</si>
  <si>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</si>
  <si>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</si>
  <si>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</si>
  <si>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</si>
  <si>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</si>
  <si>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</si>
  <si>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</si>
  <si>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</si>
  <si>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</si>
  <si>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</si>
  <si>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</si>
  <si>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</si>
  <si>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</si>
  <si>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</si>
  <si>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</si>
  <si>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</si>
  <si>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</si>
  <si>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</si>
  <si>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</si>
  <si>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</si>
  <si>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</si>
  <si>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</si>
  <si>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</si>
  <si>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</si>
  <si>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</si>
  <si>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</si>
  <si>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</si>
  <si>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</si>
  <si>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</si>
  <si>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</si>
  <si>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</si>
  <si>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</si>
  <si>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</si>
  <si>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</si>
  <si>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</si>
  <si>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</si>
  <si>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</si>
  <si>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</si>
  <si>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</si>
  <si>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</si>
  <si>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</si>
  <si>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</si>
  <si>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</si>
  <si>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</si>
  <si>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</si>
  <si>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</si>
  <si>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</si>
  <si>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</si>
  <si>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</si>
  <si>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</si>
  <si>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</si>
  <si>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</si>
  <si>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</si>
  <si>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</si>
  <si>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</si>
  <si>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</si>
  <si>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</si>
  <si>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</si>
  <si>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</si>
  <si>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</si>
  <si>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</si>
  <si>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農業集落排水事業の供用開始時期は，平成6年のため，施設の耐用年数は当面到来しない一方，施設内にある機械・電気設備については徐々に耐用年数を迎えており，老朽化による費用の増加が懸念される。
</t>
    <rPh sb="75" eb="78">
      <t>ロウキュウカ</t>
    </rPh>
    <rPh sb="81" eb="83">
      <t>ヒヨウ</t>
    </rPh>
    <rPh sb="84" eb="85">
      <t>ゾウ</t>
    </rPh>
    <rPh sb="85" eb="86">
      <t>カ</t>
    </rPh>
    <rPh sb="87" eb="89">
      <t>ケネン</t>
    </rPh>
    <phoneticPr fontId="4"/>
  </si>
  <si>
    <t>　農業集落排水事業は，平成6年から一部地域での供用を開始し，18地区全ての施設整備が完了している。　
　経常収支比率は黒字であり，累積欠損金が発生していないため，経営の健全は保たれているが，経費回収率は100％を大幅に下回っている。これは，使用料収入では資本費はもとより，維持管理費も賄えない状況であるため，一般会計からの繰入金に依存する経営となっていることが要因であり，このような事から，自己財源の確保を図るためＨ30年度に使用料改定を実施した。
　また，18地区の小規模施設が市内に点在しているため維持管理費が嵩む傾向にあり，汚水処理原価が高い。このため，ストックマネジメントを導入して最適整備構想の策定し，維持管理費の平準化に努めていく。
　企業債残高対事業規模比率は，平成27年度に建設整備が完了しているため，今後は減少傾向と考えられる。
　水洗化率は80％台で全国平均及び類似団体平均値を上回っている。平成27年度に三宅・徳居地区の整備が完了したことにより水洗化率が低下し，その後は上昇傾向にある。しかし，数値は100％未満であるため，引き続き未接続世帯の解消に努めていく必要がある。</t>
    <rPh sb="34" eb="35">
      <t>スベ</t>
    </rPh>
    <rPh sb="182" eb="184">
      <t>ヨウイン</t>
    </rPh>
    <rPh sb="193" eb="194">
      <t>コト</t>
    </rPh>
    <rPh sb="205" eb="206">
      <t>ハカ</t>
    </rPh>
    <rPh sb="293" eb="295">
      <t>ドウニュウ</t>
    </rPh>
    <rPh sb="297" eb="299">
      <t>サイテキ</t>
    </rPh>
    <rPh sb="299" eb="301">
      <t>セイビ</t>
    </rPh>
    <rPh sb="301" eb="303">
      <t>コウソウ</t>
    </rPh>
    <rPh sb="304" eb="306">
      <t>サクテイ</t>
    </rPh>
    <rPh sb="308" eb="310">
      <t>イジ</t>
    </rPh>
    <rPh sb="310" eb="313">
      <t>カンリヒ</t>
    </rPh>
    <rPh sb="314" eb="317">
      <t>ヘイジュンカ</t>
    </rPh>
    <rPh sb="318" eb="319">
      <t>ツト</t>
    </rPh>
    <rPh sb="410" eb="412">
      <t>ヘイセイ</t>
    </rPh>
    <rPh sb="414" eb="416">
      <t>ネンド</t>
    </rPh>
    <rPh sb="417" eb="419">
      <t>ミヤケ</t>
    </rPh>
    <rPh sb="420" eb="422">
      <t>トクスイ</t>
    </rPh>
    <rPh sb="422" eb="424">
      <t>チク</t>
    </rPh>
    <rPh sb="425" eb="427">
      <t>セイビ</t>
    </rPh>
    <rPh sb="428" eb="430">
      <t>カンリョウ</t>
    </rPh>
    <rPh sb="437" eb="440">
      <t>スイセンカ</t>
    </rPh>
    <rPh sb="440" eb="441">
      <t>リツ</t>
    </rPh>
    <rPh sb="442" eb="444">
      <t>テイカ</t>
    </rPh>
    <rPh sb="448" eb="449">
      <t>ゴ</t>
    </rPh>
    <rPh sb="450" eb="452">
      <t>ジョウショウ</t>
    </rPh>
    <rPh sb="452" eb="454">
      <t>ケイコウ</t>
    </rPh>
    <rPh sb="462" eb="464">
      <t>スウチ</t>
    </rPh>
    <rPh sb="469" eb="471">
      <t>ミマン</t>
    </rPh>
    <rPh sb="477" eb="478">
      <t>ヒ</t>
    </rPh>
    <rPh sb="479" eb="480">
      <t>ツヅ</t>
    </rPh>
    <rPh sb="481" eb="482">
      <t>ミ</t>
    </rPh>
    <rPh sb="482" eb="484">
      <t>セツゾク</t>
    </rPh>
    <rPh sb="484" eb="486">
      <t>セタイ</t>
    </rPh>
    <rPh sb="487" eb="489">
      <t>カイショウ</t>
    </rPh>
    <rPh sb="490" eb="491">
      <t>ツト</t>
    </rPh>
    <rPh sb="495" eb="497">
      <t>ヒツヨウ</t>
    </rPh>
    <phoneticPr fontId="4"/>
  </si>
  <si>
    <t>　全ての地区で整備が完了しており，今後は耐用年数を経過した機器の更新や，修繕等の維持管理が中心となってくるため，ストックマネジメントを導入し，持続的な保全に備える計画の策定や，維持管理費用の平準化を図る必要がある。
　経営環境の変化が生じることが想定され，安定的な経営が実現できるよう経営改善が必要とされることから，平成30年度に上下水道事業経営戦略を策定するとともに使用料改定を実施した。
　今後は策定された上下水道事業経営戦略を経営の規範とし，中長期的な視点に立った持続可能な経営に努めていく。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</si>
</sst>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5C-4395-98A9-AAD0989E6F2A}"/>
            </c:ext>
          </c:extLst>
        </c:ser>
        <c:dLbls>
          <c:showLegendKey val="0"/>
          <c:showVal val="0"/>
          <c:showCatName val="0"/>
          <c:showSerName val="0"/>
          <c:showPercent val="0"/>
          <c:showBubbleSize val="0"/>
        </c:dLbls>
        <c:gapWidth val="150"/>
        <c:axId val="531247552"/>
        <c:axId val="53125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A85C-4395-98A9-AAD0989E6F2A}"/>
            </c:ext>
          </c:extLst>
        </c:ser>
        <c:dLbls>
          <c:showLegendKey val="0"/>
          <c:showVal val="0"/>
          <c:showCatName val="0"/>
          <c:showSerName val="0"/>
          <c:showPercent val="0"/>
          <c:showBubbleSize val="0"/>
        </c:dLbls>
        <c:marker val="1"/>
        <c:smooth val="0"/>
        <c:axId val="531247552"/>
        <c:axId val="531254608"/>
      </c:lineChart>
      <c:dateAx>
        <c:axId val="531247552"/>
        <c:scaling>
          <c:orientation val="minMax"/>
        </c:scaling>
        <c:delete val="1"/>
        <c:axPos val="b"/>
        <c:numFmt formatCode="ge" sourceLinked="1"/>
        <c:majorTickMark val="none"/>
        <c:minorTickMark val="none"/>
        <c:tickLblPos val="none"/>
        <c:crossAx val="531254608"/>
        <c:crosses val="autoZero"/>
        <c:auto val="1"/>
        <c:lblOffset val="100"/>
        <c:baseTimeUnit val="years"/>
      </c:dateAx>
      <c:valAx>
        <c:axId val="53125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2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60.3</c:v>
                </c:pt>
                <c:pt idx="1">
                  <c:v>56.24</c:v>
                </c:pt>
                <c:pt idx="2">
                  <c:v>60.15</c:v>
                </c:pt>
                <c:pt idx="3">
                  <c:v>60.21</c:v>
                </c:pt>
                <c:pt idx="4">
                  <c:v>59.8</c:v>
                </c:pt>
              </c:numCache>
            </c:numRef>
          </c:val>
          <c:extLst xmlns:c16r2="http://schemas.microsoft.com/office/drawing/2015/06/chart">
            <c:ext xmlns:c16="http://schemas.microsoft.com/office/drawing/2014/chart" uri="{C3380CC4-5D6E-409C-BE32-E72D297353CC}">
              <c16:uniqueId val="{00000000-B8F3-4838-B263-CECD9A25855C}"/>
            </c:ext>
          </c:extLst>
        </c:ser>
        <c:dLbls>
          <c:showLegendKey val="0"/>
          <c:showVal val="0"/>
          <c:showCatName val="0"/>
          <c:showSerName val="0"/>
          <c:showPercent val="0"/>
          <c:showBubbleSize val="0"/>
        </c:dLbls>
        <c:gapWidth val="150"/>
        <c:axId val="328544336"/>
        <c:axId val="3285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B8F3-4838-B263-CECD9A25855C}"/>
            </c:ext>
          </c:extLst>
        </c:ser>
        <c:dLbls>
          <c:showLegendKey val="0"/>
          <c:showVal val="0"/>
          <c:showCatName val="0"/>
          <c:showSerName val="0"/>
          <c:showPercent val="0"/>
          <c:showBubbleSize val="0"/>
        </c:dLbls>
        <c:marker val="1"/>
        <c:smooth val="0"/>
        <c:axId val="328544336"/>
        <c:axId val="328549824"/>
      </c:lineChart>
      <c:dateAx>
        <c:axId val="328544336"/>
        <c:scaling>
          <c:orientation val="minMax"/>
        </c:scaling>
        <c:delete val="1"/>
        <c:axPos val="b"/>
        <c:numFmt formatCode="ge" sourceLinked="1"/>
        <c:majorTickMark val="none"/>
        <c:minorTickMark val="none"/>
        <c:tickLblPos val="none"/>
        <c:crossAx val="328549824"/>
        <c:crosses val="autoZero"/>
        <c:auto val="1"/>
        <c:lblOffset val="100"/>
        <c:baseTimeUnit val="years"/>
      </c:dateAx>
      <c:valAx>
        <c:axId val="3285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4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89.94</c:v>
                </c:pt>
                <c:pt idx="1">
                  <c:v>84.55</c:v>
                </c:pt>
                <c:pt idx="2">
                  <c:v>86.93</c:v>
                </c:pt>
                <c:pt idx="3">
                  <c:v>88.73</c:v>
                </c:pt>
                <c:pt idx="4">
                  <c:v>89.48</c:v>
                </c:pt>
              </c:numCache>
            </c:numRef>
          </c:val>
          <c:extLst xmlns:c16r2="http://schemas.microsoft.com/office/drawing/2015/06/chart">
            <c:ext xmlns:c16="http://schemas.microsoft.com/office/drawing/2014/chart" uri="{C3380CC4-5D6E-409C-BE32-E72D297353CC}">
              <c16:uniqueId val="{00000000-B629-4527-B922-A55523013161}"/>
            </c:ext>
          </c:extLst>
        </c:ser>
        <c:dLbls>
          <c:showLegendKey val="0"/>
          <c:showVal val="0"/>
          <c:showCatName val="0"/>
          <c:showSerName val="0"/>
          <c:showPercent val="0"/>
          <c:showBubbleSize val="0"/>
        </c:dLbls>
        <c:gapWidth val="150"/>
        <c:axId val="328547864"/>
        <c:axId val="52148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B629-4527-B922-A55523013161}"/>
            </c:ext>
          </c:extLst>
        </c:ser>
        <c:dLbls>
          <c:showLegendKey val="0"/>
          <c:showVal val="0"/>
          <c:showCatName val="0"/>
          <c:showSerName val="0"/>
          <c:showPercent val="0"/>
          <c:showBubbleSize val="0"/>
        </c:dLbls>
        <c:marker val="1"/>
        <c:smooth val="0"/>
        <c:axId val="328547864"/>
        <c:axId val="521489208"/>
      </c:lineChart>
      <c:dateAx>
        <c:axId val="328547864"/>
        <c:scaling>
          <c:orientation val="minMax"/>
        </c:scaling>
        <c:delete val="1"/>
        <c:axPos val="b"/>
        <c:numFmt formatCode="ge" sourceLinked="1"/>
        <c:majorTickMark val="none"/>
        <c:minorTickMark val="none"/>
        <c:tickLblPos val="none"/>
        <c:crossAx val="521489208"/>
        <c:crosses val="autoZero"/>
        <c:auto val="1"/>
        <c:lblOffset val="100"/>
        <c:baseTimeUnit val="years"/>
      </c:dateAx>
      <c:valAx>
        <c:axId val="52148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4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107.08</c:v>
                </c:pt>
                <c:pt idx="1">
                  <c:v>107.99</c:v>
                </c:pt>
                <c:pt idx="2">
                  <c:v>107.63</c:v>
                </c:pt>
                <c:pt idx="3">
                  <c:v>108.7</c:v>
                </c:pt>
                <c:pt idx="4">
                  <c:v>103.23</c:v>
                </c:pt>
              </c:numCache>
            </c:numRef>
          </c:val>
          <c:extLst xmlns:c16r2="http://schemas.microsoft.com/office/drawing/2015/06/chart">
            <c:ext xmlns:c16="http://schemas.microsoft.com/office/drawing/2014/chart" uri="{C3380CC4-5D6E-409C-BE32-E72D297353CC}">
              <c16:uniqueId val="{00000000-0D52-42C5-B741-912E594E82D4}"/>
            </c:ext>
          </c:extLst>
        </c:ser>
        <c:dLbls>
          <c:showLegendKey val="0"/>
          <c:showVal val="0"/>
          <c:showCatName val="0"/>
          <c:showSerName val="0"/>
          <c:showPercent val="0"/>
          <c:showBubbleSize val="0"/>
        </c:dLbls>
        <c:gapWidth val="150"/>
        <c:axId val="531247944"/>
        <c:axId val="53124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xmlns:c16r2="http://schemas.microsoft.com/office/drawing/2015/06/chart">
            <c:ext xmlns:c16="http://schemas.microsoft.com/office/drawing/2014/chart" uri="{C3380CC4-5D6E-409C-BE32-E72D297353CC}">
              <c16:uniqueId val="{00000001-0D52-42C5-B741-912E594E82D4}"/>
            </c:ext>
          </c:extLst>
        </c:ser>
        <c:dLbls>
          <c:showLegendKey val="0"/>
          <c:showVal val="0"/>
          <c:showCatName val="0"/>
          <c:showSerName val="0"/>
          <c:showPercent val="0"/>
          <c:showBubbleSize val="0"/>
        </c:dLbls>
        <c:marker val="1"/>
        <c:smooth val="0"/>
        <c:axId val="531247944"/>
        <c:axId val="531245984"/>
      </c:lineChart>
      <c:dateAx>
        <c:axId val="531247944"/>
        <c:scaling>
          <c:orientation val="minMax"/>
        </c:scaling>
        <c:delete val="1"/>
        <c:axPos val="b"/>
        <c:numFmt formatCode="ge" sourceLinked="1"/>
        <c:majorTickMark val="none"/>
        <c:minorTickMark val="none"/>
        <c:tickLblPos val="none"/>
        <c:crossAx val="531245984"/>
        <c:crosses val="autoZero"/>
        <c:auto val="1"/>
        <c:lblOffset val="100"/>
        <c:baseTimeUnit val="years"/>
      </c:dateAx>
      <c:valAx>
        <c:axId val="5312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24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9.9700000000000006</c:v>
                </c:pt>
                <c:pt idx="1">
                  <c:v>12.62</c:v>
                </c:pt>
                <c:pt idx="2">
                  <c:v>15.63</c:v>
                </c:pt>
                <c:pt idx="3">
                  <c:v>18.489999999999998</c:v>
                </c:pt>
                <c:pt idx="4">
                  <c:v>21.22</c:v>
                </c:pt>
              </c:numCache>
            </c:numRef>
          </c:val>
          <c:extLst xmlns:c16r2="http://schemas.microsoft.com/office/drawing/2015/06/chart">
            <c:ext xmlns:c16="http://schemas.microsoft.com/office/drawing/2014/chart" uri="{C3380CC4-5D6E-409C-BE32-E72D297353CC}">
              <c16:uniqueId val="{00000000-6D4F-44B6-B099-425E475AA4EE}"/>
            </c:ext>
          </c:extLst>
        </c:ser>
        <c:dLbls>
          <c:showLegendKey val="0"/>
          <c:showVal val="0"/>
          <c:showCatName val="0"/>
          <c:showSerName val="0"/>
          <c:showPercent val="0"/>
          <c:showBubbleSize val="0"/>
        </c:dLbls>
        <c:gapWidth val="150"/>
        <c:axId val="531246768"/>
        <c:axId val="53125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xmlns:c16r2="http://schemas.microsoft.com/office/drawing/2015/06/chart">
            <c:ext xmlns:c16="http://schemas.microsoft.com/office/drawing/2014/chart" uri="{C3380CC4-5D6E-409C-BE32-E72D297353CC}">
              <c16:uniqueId val="{00000001-6D4F-44B6-B099-425E475AA4EE}"/>
            </c:ext>
          </c:extLst>
        </c:ser>
        <c:dLbls>
          <c:showLegendKey val="0"/>
          <c:showVal val="0"/>
          <c:showCatName val="0"/>
          <c:showSerName val="0"/>
          <c:showPercent val="0"/>
          <c:showBubbleSize val="0"/>
        </c:dLbls>
        <c:marker val="1"/>
        <c:smooth val="0"/>
        <c:axId val="531246768"/>
        <c:axId val="531250688"/>
      </c:lineChart>
      <c:dateAx>
        <c:axId val="531246768"/>
        <c:scaling>
          <c:orientation val="minMax"/>
        </c:scaling>
        <c:delete val="1"/>
        <c:axPos val="b"/>
        <c:numFmt formatCode="ge" sourceLinked="1"/>
        <c:majorTickMark val="none"/>
        <c:minorTickMark val="none"/>
        <c:tickLblPos val="none"/>
        <c:crossAx val="531250688"/>
        <c:crosses val="autoZero"/>
        <c:auto val="1"/>
        <c:lblOffset val="100"/>
        <c:baseTimeUnit val="years"/>
      </c:dateAx>
      <c:valAx>
        <c:axId val="5312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24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70-4191-A86A-621FB57F1E47}"/>
            </c:ext>
          </c:extLst>
        </c:ser>
        <c:dLbls>
          <c:showLegendKey val="0"/>
          <c:showVal val="0"/>
          <c:showCatName val="0"/>
          <c:showSerName val="0"/>
          <c:showPercent val="0"/>
          <c:showBubbleSize val="0"/>
        </c:dLbls>
        <c:gapWidth val="150"/>
        <c:axId val="531255392"/>
        <c:axId val="53124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C70-4191-A86A-621FB57F1E47}"/>
            </c:ext>
          </c:extLst>
        </c:ser>
        <c:dLbls>
          <c:showLegendKey val="0"/>
          <c:showVal val="0"/>
          <c:showCatName val="0"/>
          <c:showSerName val="0"/>
          <c:showPercent val="0"/>
          <c:showBubbleSize val="0"/>
        </c:dLbls>
        <c:marker val="1"/>
        <c:smooth val="0"/>
        <c:axId val="531255392"/>
        <c:axId val="531244024"/>
      </c:lineChart>
      <c:dateAx>
        <c:axId val="531255392"/>
        <c:scaling>
          <c:orientation val="minMax"/>
        </c:scaling>
        <c:delete val="1"/>
        <c:axPos val="b"/>
        <c:numFmt formatCode="ge" sourceLinked="1"/>
        <c:majorTickMark val="none"/>
        <c:minorTickMark val="none"/>
        <c:tickLblPos val="none"/>
        <c:crossAx val="531244024"/>
        <c:crosses val="autoZero"/>
        <c:auto val="1"/>
        <c:lblOffset val="100"/>
        <c:baseTimeUnit val="years"/>
      </c:dateAx>
      <c:valAx>
        <c:axId val="53124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2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78-490D-BA64-8A29710F48C8}"/>
            </c:ext>
          </c:extLst>
        </c:ser>
        <c:dLbls>
          <c:showLegendKey val="0"/>
          <c:showVal val="0"/>
          <c:showCatName val="0"/>
          <c:showSerName val="0"/>
          <c:showPercent val="0"/>
          <c:showBubbleSize val="0"/>
        </c:dLbls>
        <c:gapWidth val="150"/>
        <c:axId val="531249512"/>
        <c:axId val="53124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xmlns:c16r2="http://schemas.microsoft.com/office/drawing/2015/06/chart">
            <c:ext xmlns:c16="http://schemas.microsoft.com/office/drawing/2014/chart" uri="{C3380CC4-5D6E-409C-BE32-E72D297353CC}">
              <c16:uniqueId val="{00000001-1778-490D-BA64-8A29710F48C8}"/>
            </c:ext>
          </c:extLst>
        </c:ser>
        <c:dLbls>
          <c:showLegendKey val="0"/>
          <c:showVal val="0"/>
          <c:showCatName val="0"/>
          <c:showSerName val="0"/>
          <c:showPercent val="0"/>
          <c:showBubbleSize val="0"/>
        </c:dLbls>
        <c:marker val="1"/>
        <c:smooth val="0"/>
        <c:axId val="531249512"/>
        <c:axId val="531249904"/>
      </c:lineChart>
      <c:dateAx>
        <c:axId val="531249512"/>
        <c:scaling>
          <c:orientation val="minMax"/>
        </c:scaling>
        <c:delete val="1"/>
        <c:axPos val="b"/>
        <c:numFmt formatCode="ge" sourceLinked="1"/>
        <c:majorTickMark val="none"/>
        <c:minorTickMark val="none"/>
        <c:tickLblPos val="none"/>
        <c:crossAx val="531249904"/>
        <c:crosses val="autoZero"/>
        <c:auto val="1"/>
        <c:lblOffset val="100"/>
        <c:baseTimeUnit val="years"/>
      </c:dateAx>
      <c:valAx>
        <c:axId val="53124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24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67.599999999999994</c:v>
                </c:pt>
                <c:pt idx="1">
                  <c:v>57.44</c:v>
                </c:pt>
                <c:pt idx="2">
                  <c:v>48.79</c:v>
                </c:pt>
                <c:pt idx="3">
                  <c:v>45.69</c:v>
                </c:pt>
                <c:pt idx="4">
                  <c:v>48.3</c:v>
                </c:pt>
              </c:numCache>
            </c:numRef>
          </c:val>
          <c:extLst xmlns:c16r2="http://schemas.microsoft.com/office/drawing/2015/06/chart">
            <c:ext xmlns:c16="http://schemas.microsoft.com/office/drawing/2014/chart" uri="{C3380CC4-5D6E-409C-BE32-E72D297353CC}">
              <c16:uniqueId val="{00000000-7A90-49F9-8396-40CCA1E15EF2}"/>
            </c:ext>
          </c:extLst>
        </c:ser>
        <c:dLbls>
          <c:showLegendKey val="0"/>
          <c:showVal val="0"/>
          <c:showCatName val="0"/>
          <c:showSerName val="0"/>
          <c:showPercent val="0"/>
          <c:showBubbleSize val="0"/>
        </c:dLbls>
        <c:gapWidth val="150"/>
        <c:axId val="531256960"/>
        <c:axId val="53125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xmlns:c16r2="http://schemas.microsoft.com/office/drawing/2015/06/chart">
            <c:ext xmlns:c16="http://schemas.microsoft.com/office/drawing/2014/chart" uri="{C3380CC4-5D6E-409C-BE32-E72D297353CC}">
              <c16:uniqueId val="{00000001-7A90-49F9-8396-40CCA1E15EF2}"/>
            </c:ext>
          </c:extLst>
        </c:ser>
        <c:dLbls>
          <c:showLegendKey val="0"/>
          <c:showVal val="0"/>
          <c:showCatName val="0"/>
          <c:showSerName val="0"/>
          <c:showPercent val="0"/>
          <c:showBubbleSize val="0"/>
        </c:dLbls>
        <c:marker val="1"/>
        <c:smooth val="0"/>
        <c:axId val="531256960"/>
        <c:axId val="531258136"/>
      </c:lineChart>
      <c:dateAx>
        <c:axId val="531256960"/>
        <c:scaling>
          <c:orientation val="minMax"/>
        </c:scaling>
        <c:delete val="1"/>
        <c:axPos val="b"/>
        <c:numFmt formatCode="ge" sourceLinked="1"/>
        <c:majorTickMark val="none"/>
        <c:minorTickMark val="none"/>
        <c:tickLblPos val="none"/>
        <c:crossAx val="531258136"/>
        <c:crosses val="autoZero"/>
        <c:auto val="1"/>
        <c:lblOffset val="100"/>
        <c:baseTimeUnit val="years"/>
      </c:dateAx>
      <c:valAx>
        <c:axId val="53125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2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381.25</c:v>
                </c:pt>
                <c:pt idx="1">
                  <c:v>272.98</c:v>
                </c:pt>
                <c:pt idx="2">
                  <c:v>444.02</c:v>
                </c:pt>
                <c:pt idx="3">
                  <c:v>405.45</c:v>
                </c:pt>
                <c:pt idx="4">
                  <c:v>301.39999999999998</c:v>
                </c:pt>
              </c:numCache>
            </c:numRef>
          </c:val>
          <c:extLst xmlns:c16r2="http://schemas.microsoft.com/office/drawing/2015/06/chart">
            <c:ext xmlns:c16="http://schemas.microsoft.com/office/drawing/2014/chart" uri="{C3380CC4-5D6E-409C-BE32-E72D297353CC}">
              <c16:uniqueId val="{00000000-C828-4FBE-9C0F-86AEADA884D6}"/>
            </c:ext>
          </c:extLst>
        </c:ser>
        <c:dLbls>
          <c:showLegendKey val="0"/>
          <c:showVal val="0"/>
          <c:showCatName val="0"/>
          <c:showSerName val="0"/>
          <c:showPercent val="0"/>
          <c:showBubbleSize val="0"/>
        </c:dLbls>
        <c:gapWidth val="150"/>
        <c:axId val="531255784"/>
        <c:axId val="32739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C828-4FBE-9C0F-86AEADA884D6}"/>
            </c:ext>
          </c:extLst>
        </c:ser>
        <c:dLbls>
          <c:showLegendKey val="0"/>
          <c:showVal val="0"/>
          <c:showCatName val="0"/>
          <c:showSerName val="0"/>
          <c:showPercent val="0"/>
          <c:showBubbleSize val="0"/>
        </c:dLbls>
        <c:marker val="1"/>
        <c:smooth val="0"/>
        <c:axId val="531255784"/>
        <c:axId val="327399560"/>
      </c:lineChart>
      <c:dateAx>
        <c:axId val="531255784"/>
        <c:scaling>
          <c:orientation val="minMax"/>
        </c:scaling>
        <c:delete val="1"/>
        <c:axPos val="b"/>
        <c:numFmt formatCode="ge" sourceLinked="1"/>
        <c:majorTickMark val="none"/>
        <c:minorTickMark val="none"/>
        <c:tickLblPos val="none"/>
        <c:crossAx val="327399560"/>
        <c:crosses val="autoZero"/>
        <c:auto val="1"/>
        <c:lblOffset val="100"/>
        <c:baseTimeUnit val="years"/>
      </c:dateAx>
      <c:valAx>
        <c:axId val="32739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25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42.61</c:v>
                </c:pt>
                <c:pt idx="1">
                  <c:v>40.74</c:v>
                </c:pt>
                <c:pt idx="2">
                  <c:v>44.61</c:v>
                </c:pt>
                <c:pt idx="3">
                  <c:v>45.55</c:v>
                </c:pt>
                <c:pt idx="4">
                  <c:v>52.94</c:v>
                </c:pt>
              </c:numCache>
            </c:numRef>
          </c:val>
          <c:extLst xmlns:c16r2="http://schemas.microsoft.com/office/drawing/2015/06/chart">
            <c:ext xmlns:c16="http://schemas.microsoft.com/office/drawing/2014/chart" uri="{C3380CC4-5D6E-409C-BE32-E72D297353CC}">
              <c16:uniqueId val="{00000000-E79E-44C6-9F60-8D888873EABC}"/>
            </c:ext>
          </c:extLst>
        </c:ser>
        <c:dLbls>
          <c:showLegendKey val="0"/>
          <c:showVal val="0"/>
          <c:showCatName val="0"/>
          <c:showSerName val="0"/>
          <c:showPercent val="0"/>
          <c:showBubbleSize val="0"/>
        </c:dLbls>
        <c:gapWidth val="150"/>
        <c:axId val="327400736"/>
        <c:axId val="32740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E79E-44C6-9F60-8D888873EABC}"/>
            </c:ext>
          </c:extLst>
        </c:ser>
        <c:dLbls>
          <c:showLegendKey val="0"/>
          <c:showVal val="0"/>
          <c:showCatName val="0"/>
          <c:showSerName val="0"/>
          <c:showPercent val="0"/>
          <c:showBubbleSize val="0"/>
        </c:dLbls>
        <c:marker val="1"/>
        <c:smooth val="0"/>
        <c:axId val="327400736"/>
        <c:axId val="327402696"/>
      </c:lineChart>
      <c:dateAx>
        <c:axId val="327400736"/>
        <c:scaling>
          <c:orientation val="minMax"/>
        </c:scaling>
        <c:delete val="1"/>
        <c:axPos val="b"/>
        <c:numFmt formatCode="ge" sourceLinked="1"/>
        <c:majorTickMark val="none"/>
        <c:minorTickMark val="none"/>
        <c:tickLblPos val="none"/>
        <c:crossAx val="327402696"/>
        <c:crosses val="autoZero"/>
        <c:auto val="1"/>
        <c:lblOffset val="100"/>
        <c:baseTimeUnit val="years"/>
      </c:dateAx>
      <c:valAx>
        <c:axId val="32740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284.74</c:v>
                </c:pt>
                <c:pt idx="1">
                  <c:v>297.67</c:v>
                </c:pt>
                <c:pt idx="2">
                  <c:v>271.25</c:v>
                </c:pt>
                <c:pt idx="3">
                  <c:v>265.89999999999998</c:v>
                </c:pt>
                <c:pt idx="4">
                  <c:v>289.37</c:v>
                </c:pt>
              </c:numCache>
            </c:numRef>
          </c:val>
          <c:extLst xmlns:c16r2="http://schemas.microsoft.com/office/drawing/2015/06/chart">
            <c:ext xmlns:c16="http://schemas.microsoft.com/office/drawing/2014/chart" uri="{C3380CC4-5D6E-409C-BE32-E72D297353CC}">
              <c16:uniqueId val="{00000000-094B-4C45-81D4-374C9FDA4B40}"/>
            </c:ext>
          </c:extLst>
        </c:ser>
        <c:dLbls>
          <c:showLegendKey val="0"/>
          <c:showVal val="0"/>
          <c:showCatName val="0"/>
          <c:showSerName val="0"/>
          <c:showPercent val="0"/>
          <c:showBubbleSize val="0"/>
        </c:dLbls>
        <c:gapWidth val="150"/>
        <c:axId val="327403872"/>
        <c:axId val="32740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094B-4C45-81D4-374C9FDA4B40}"/>
            </c:ext>
          </c:extLst>
        </c:ser>
        <c:dLbls>
          <c:showLegendKey val="0"/>
          <c:showVal val="0"/>
          <c:showCatName val="0"/>
          <c:showSerName val="0"/>
          <c:showPercent val="0"/>
          <c:showBubbleSize val="0"/>
        </c:dLbls>
        <c:marker val="1"/>
        <c:smooth val="0"/>
        <c:axId val="327403872"/>
        <c:axId val="327404264"/>
      </c:lineChart>
      <c:dateAx>
        <c:axId val="327403872"/>
        <c:scaling>
          <c:orientation val="minMax"/>
        </c:scaling>
        <c:delete val="1"/>
        <c:axPos val="b"/>
        <c:numFmt formatCode="ge" sourceLinked="1"/>
        <c:majorTickMark val="none"/>
        <c:minorTickMark val="none"/>
        <c:tickLblPos val="none"/>
        <c:crossAx val="327404264"/>
        <c:crosses val="autoZero"/>
        <c:auto val="1"/>
        <c:lblOffset val="100"/>
        <c:baseTimeUnit val="years"/>
      </c:dateAx>
      <c:valAx>
        <c:axId val="32740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鈴鹿市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自治体職員</v>
      </c>
      <c r="AE8" s="49"/>
      <c r="AF8" s="49"/>
      <c r="AG8" s="49"/>
      <c r="AH8" s="49"/>
      <c r="AI8" s="49"/>
      <c r="AJ8" s="49"/>
      <c r="AK8" s="3"/>
      <c r="AL8" s="50">
        <f>データ!S6</f>
        <v>200388</v>
      </c>
      <c r="AM8" s="50"/>
      <c r="AN8" s="50"/>
      <c r="AO8" s="50"/>
      <c r="AP8" s="50"/>
      <c r="AQ8" s="50"/>
      <c r="AR8" s="50"/>
      <c r="AS8" s="50"/>
      <c r="AT8" s="45">
        <f>データ!T6</f>
        <v>194.46</v>
      </c>
      <c r="AU8" s="45"/>
      <c r="AV8" s="45"/>
      <c r="AW8" s="45"/>
      <c r="AX8" s="45"/>
      <c r="AY8" s="45"/>
      <c r="AZ8" s="45"/>
      <c r="BA8" s="45"/>
      <c r="BB8" s="45">
        <f>データ!U6</f>
        <v>1030.48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62.89</v>
      </c>
      <c r="J10" s="45"/>
      <c r="K10" s="45"/>
      <c r="L10" s="45"/>
      <c r="M10" s="45"/>
      <c r="N10" s="45"/>
      <c r="O10" s="45"/>
      <c r="P10" s="45">
        <f>データ!P6</f>
        <v>8.9700000000000006</v>
      </c>
      <c r="Q10" s="45"/>
      <c r="R10" s="45"/>
      <c r="S10" s="45"/>
      <c r="T10" s="45"/>
      <c r="U10" s="45"/>
      <c r="V10" s="45"/>
      <c r="W10" s="45">
        <f>データ!Q6</f>
        <v>100.85</v>
      </c>
      <c r="X10" s="45"/>
      <c r="Y10" s="45"/>
      <c r="Z10" s="45"/>
      <c r="AA10" s="45"/>
      <c r="AB10" s="45"/>
      <c r="AC10" s="45"/>
      <c r="AD10" s="50">
        <f>データ!R6</f>
        <v>2970</v>
      </c>
      <c r="AE10" s="50"/>
      <c r="AF10" s="50"/>
      <c r="AG10" s="50"/>
      <c r="AH10" s="50"/>
      <c r="AI10" s="50"/>
      <c r="AJ10" s="50"/>
      <c r="AK10" s="2"/>
      <c r="AL10" s="50">
        <f>データ!V6</f>
        <v>17932</v>
      </c>
      <c r="AM10" s="50"/>
      <c r="AN10" s="50"/>
      <c r="AO10" s="50"/>
      <c r="AP10" s="50"/>
      <c r="AQ10" s="50"/>
      <c r="AR10" s="50"/>
      <c r="AS10" s="50"/>
      <c r="AT10" s="45">
        <f>データ!W6</f>
        <v>5.43</v>
      </c>
      <c r="AU10" s="45"/>
      <c r="AV10" s="45"/>
      <c r="AW10" s="45"/>
      <c r="AX10" s="45"/>
      <c r="AY10" s="45"/>
      <c r="AZ10" s="45"/>
      <c r="BA10" s="45"/>
      <c r="BB10" s="45">
        <f>データ!X6</f>
        <v>3302.39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UtfzIe9WhHiPQjGk8ER+aFtOyyHVsjd5XbbWw0uH7M2IL66puioB8EajC28s0QMfEVJ7dEYNKNwfXzG6gR/FvQ==" saltValue="CU7cAsSljamVSNJ7oM5p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242071</v>
      </c>
      <c r="D6" s="33">
        <f t="shared" si="3"/>
        <v>46</v>
      </c>
      <c r="E6" s="33">
        <f t="shared" si="3"/>
        <v>17</v>
      </c>
      <c r="F6" s="33">
        <f t="shared" si="3"/>
        <v>5</v>
      </c>
      <c r="G6" s="33">
        <f t="shared" si="3"/>
        <v>0</v>
      </c>
      <c r="H6" s="33" t="str">
        <f t="shared" si="3"/>
        <v>三重県　鈴鹿市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62.89</v>
      </c>
      <c r="P6" s="34">
        <f t="shared" si="3"/>
        <v>8.9700000000000006</v>
      </c>
      <c r="Q6" s="34">
        <f t="shared" si="3"/>
        <v>100.85</v>
      </c>
      <c r="R6" s="34">
        <f t="shared" si="3"/>
        <v>2970</v>
      </c>
      <c r="S6" s="34">
        <f t="shared" si="3"/>
        <v>200388</v>
      </c>
      <c r="T6" s="34">
        <f t="shared" si="3"/>
        <v>194.46</v>
      </c>
      <c r="U6" s="34">
        <f t="shared" si="3"/>
        <v>1030.48</v>
      </c>
      <c r="V6" s="34">
        <f t="shared" si="3"/>
        <v>17932</v>
      </c>
      <c r="W6" s="34">
        <f t="shared" si="3"/>
        <v>5.43</v>
      </c>
      <c r="X6" s="34">
        <f t="shared" si="3"/>
        <v>3302.39</v>
      </c>
      <c r="Y6" s="35">
        <f>IF(Y7="",NA(),Y7)</f>
        <v>107.08</v>
      </c>
      <c r="Z6" s="35">
        <f t="shared" ref="Z6:AH6" si="4">IF(Z7="",NA(),Z7)</f>
        <v>107.99</v>
      </c>
      <c r="AA6" s="35">
        <f t="shared" si="4"/>
        <v>107.63</v>
      </c>
      <c r="AB6" s="35">
        <f t="shared" si="4"/>
        <v>108.7</v>
      </c>
      <c r="AC6" s="35">
        <f t="shared" si="4"/>
        <v>103.23</v>
      </c>
      <c r="AD6" s="35">
        <f t="shared" si="4"/>
        <v>97.53</v>
      </c>
      <c r="AE6" s="35">
        <f t="shared" si="4"/>
        <v>99.64</v>
      </c>
      <c r="AF6" s="35">
        <f t="shared" si="4"/>
        <v>99.66</v>
      </c>
      <c r="AG6" s="35">
        <f t="shared" si="4"/>
        <v>100.95</v>
      </c>
      <c r="AH6" s="35">
        <f t="shared" si="4"/>
        <v>101.77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67.599999999999994</v>
      </c>
      <c r="AV6" s="35">
        <f t="shared" ref="AV6:BD6" si="6">IF(AV7="",NA(),AV7)</f>
        <v>57.44</v>
      </c>
      <c r="AW6" s="35">
        <f t="shared" si="6"/>
        <v>48.79</v>
      </c>
      <c r="AX6" s="35">
        <f t="shared" si="6"/>
        <v>45.69</v>
      </c>
      <c r="AY6" s="35">
        <f t="shared" si="6"/>
        <v>48.3</v>
      </c>
      <c r="AZ6" s="35">
        <f t="shared" si="6"/>
        <v>33.03</v>
      </c>
      <c r="BA6" s="35">
        <f t="shared" si="6"/>
        <v>29.45</v>
      </c>
      <c r="BB6" s="35">
        <f t="shared" si="6"/>
        <v>31.84</v>
      </c>
      <c r="BC6" s="35">
        <f t="shared" si="6"/>
        <v>29.91</v>
      </c>
      <c r="BD6" s="35">
        <f t="shared" si="6"/>
        <v>29.54</v>
      </c>
      <c r="BE6" s="34" t="str">
        <f>IF(BE7="","",IF(BE7="-","【-】","【"&amp;SUBSTITUTE(TEXT(BE7,"#,##0.00"),"-","△")&amp;"】"))</f>
        <v>【34.27】</v>
      </c>
      <c r="BF6" s="35">
        <f>IF(BF7="",NA(),BF7)</f>
        <v>381.25</v>
      </c>
      <c r="BG6" s="35">
        <f t="shared" ref="BG6:BO6" si="7">IF(BG7="",NA(),BG7)</f>
        <v>272.98</v>
      </c>
      <c r="BH6" s="35">
        <f t="shared" si="7"/>
        <v>444.02</v>
      </c>
      <c r="BI6" s="35">
        <f t="shared" si="7"/>
        <v>405.45</v>
      </c>
      <c r="BJ6" s="35">
        <f t="shared" si="7"/>
        <v>301.39999999999998</v>
      </c>
      <c r="BK6" s="35">
        <f t="shared" si="7"/>
        <v>1044.8</v>
      </c>
      <c r="BL6" s="35">
        <f t="shared" si="7"/>
        <v>1081.8</v>
      </c>
      <c r="BM6" s="35">
        <f t="shared" si="7"/>
        <v>974.93</v>
      </c>
      <c r="BN6" s="35">
        <f t="shared" si="7"/>
        <v>855.8</v>
      </c>
      <c r="BO6" s="35">
        <f t="shared" si="7"/>
        <v>789.46</v>
      </c>
      <c r="BP6" s="34" t="str">
        <f>IF(BP7="","",IF(BP7="-","【-】","【"&amp;SUBSTITUTE(TEXT(BP7,"#,##0.00"),"-","△")&amp;"】"))</f>
        <v>【747.76】</v>
      </c>
      <c r="BQ6" s="35">
        <f>IF(BQ7="",NA(),BQ7)</f>
        <v>42.61</v>
      </c>
      <c r="BR6" s="35">
        <f t="shared" ref="BR6:BZ6" si="8">IF(BR7="",NA(),BR7)</f>
        <v>40.74</v>
      </c>
      <c r="BS6" s="35">
        <f t="shared" si="8"/>
        <v>44.61</v>
      </c>
      <c r="BT6" s="35">
        <f t="shared" si="8"/>
        <v>45.55</v>
      </c>
      <c r="BU6" s="35">
        <f t="shared" si="8"/>
        <v>52.94</v>
      </c>
      <c r="BV6" s="35">
        <f t="shared" si="8"/>
        <v>50.82</v>
      </c>
      <c r="BW6" s="35">
        <f t="shared" si="8"/>
        <v>52.19</v>
      </c>
      <c r="BX6" s="35">
        <f t="shared" si="8"/>
        <v>55.32</v>
      </c>
      <c r="BY6" s="35">
        <f t="shared" si="8"/>
        <v>59.8</v>
      </c>
      <c r="BZ6" s="35">
        <f t="shared" si="8"/>
        <v>57.77</v>
      </c>
      <c r="CA6" s="34" t="str">
        <f>IF(CA7="","",IF(CA7="-","【-】","【"&amp;SUBSTITUTE(TEXT(CA7,"#,##0.00"),"-","△")&amp;"】"))</f>
        <v>【59.51】</v>
      </c>
      <c r="CB6" s="35">
        <f>IF(CB7="",NA(),CB7)</f>
        <v>284.74</v>
      </c>
      <c r="CC6" s="35">
        <f t="shared" ref="CC6:CK6" si="9">IF(CC7="",NA(),CC7)</f>
        <v>297.67</v>
      </c>
      <c r="CD6" s="35">
        <f t="shared" si="9"/>
        <v>271.25</v>
      </c>
      <c r="CE6" s="35">
        <f t="shared" si="9"/>
        <v>265.89999999999998</v>
      </c>
      <c r="CF6" s="35">
        <f t="shared" si="9"/>
        <v>289.37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60.3</v>
      </c>
      <c r="CN6" s="35">
        <f t="shared" ref="CN6:CV6" si="10">IF(CN7="",NA(),CN7)</f>
        <v>56.24</v>
      </c>
      <c r="CO6" s="35">
        <f t="shared" si="10"/>
        <v>60.15</v>
      </c>
      <c r="CP6" s="35">
        <f t="shared" si="10"/>
        <v>60.21</v>
      </c>
      <c r="CQ6" s="35">
        <f t="shared" si="10"/>
        <v>59.8</v>
      </c>
      <c r="CR6" s="35">
        <f t="shared" si="10"/>
        <v>53.24</v>
      </c>
      <c r="CS6" s="35">
        <f t="shared" si="10"/>
        <v>52.31</v>
      </c>
      <c r="CT6" s="35">
        <f t="shared" si="10"/>
        <v>60.65</v>
      </c>
      <c r="CU6" s="35">
        <f t="shared" si="10"/>
        <v>51.75</v>
      </c>
      <c r="CV6" s="35">
        <f t="shared" si="10"/>
        <v>50.68</v>
      </c>
      <c r="CW6" s="34" t="str">
        <f>IF(CW7="","",IF(CW7="-","【-】","【"&amp;SUBSTITUTE(TEXT(CW7,"#,##0.00"),"-","△")&amp;"】"))</f>
        <v>【52.23】</v>
      </c>
      <c r="CX6" s="35">
        <f>IF(CX7="",NA(),CX7)</f>
        <v>89.94</v>
      </c>
      <c r="CY6" s="35">
        <f t="shared" ref="CY6:DG6" si="11">IF(CY7="",NA(),CY7)</f>
        <v>84.55</v>
      </c>
      <c r="CZ6" s="35">
        <f t="shared" si="11"/>
        <v>86.93</v>
      </c>
      <c r="DA6" s="35">
        <f t="shared" si="11"/>
        <v>88.73</v>
      </c>
      <c r="DB6" s="35">
        <f t="shared" si="11"/>
        <v>89.48</v>
      </c>
      <c r="DC6" s="35">
        <f t="shared" si="11"/>
        <v>84.07</v>
      </c>
      <c r="DD6" s="35">
        <f t="shared" si="11"/>
        <v>84.32</v>
      </c>
      <c r="DE6" s="35">
        <f t="shared" si="11"/>
        <v>84.58</v>
      </c>
      <c r="DF6" s="35">
        <f t="shared" si="11"/>
        <v>84.84</v>
      </c>
      <c r="DG6" s="35">
        <f t="shared" si="11"/>
        <v>84.86</v>
      </c>
      <c r="DH6" s="34" t="str">
        <f>IF(DH7="","",IF(DH7="-","【-】","【"&amp;SUBSTITUTE(TEXT(DH7,"#,##0.00"),"-","△")&amp;"】"))</f>
        <v>【85.82】</v>
      </c>
      <c r="DI6" s="35">
        <f>IF(DI7="",NA(),DI7)</f>
        <v>9.9700000000000006</v>
      </c>
      <c r="DJ6" s="35">
        <f t="shared" ref="DJ6:DR6" si="12">IF(DJ7="",NA(),DJ7)</f>
        <v>12.62</v>
      </c>
      <c r="DK6" s="35">
        <f t="shared" si="12"/>
        <v>15.63</v>
      </c>
      <c r="DL6" s="35">
        <f t="shared" si="12"/>
        <v>18.489999999999998</v>
      </c>
      <c r="DM6" s="35">
        <f t="shared" si="12"/>
        <v>21.22</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242071</v>
      </c>
      <c r="D7" s="37">
        <v>46</v>
      </c>
      <c r="E7" s="37">
        <v>17</v>
      </c>
      <c r="F7" s="37">
        <v>5</v>
      </c>
      <c r="G7" s="37">
        <v>0</v>
      </c>
      <c r="H7" s="37" t="s">
        <v>95</v>
      </c>
      <c r="I7" s="37" t="s">
        <v>96</v>
      </c>
      <c r="J7" s="37" t="s">
        <v>97</v>
      </c>
      <c r="K7" s="37" t="s">
        <v>98</v>
      </c>
      <c r="L7" s="37" t="s">
        <v>99</v>
      </c>
      <c r="M7" s="37" t="s">
        <v>100</v>
      </c>
      <c r="N7" s="38" t="s">
        <v>101</v>
      </c>
      <c r="O7" s="38">
        <v>62.89</v>
      </c>
      <c r="P7" s="38">
        <v>8.9700000000000006</v>
      </c>
      <c r="Q7" s="38">
        <v>100.85</v>
      </c>
      <c r="R7" s="38">
        <v>2970</v>
      </c>
      <c r="S7" s="38">
        <v>200388</v>
      </c>
      <c r="T7" s="38">
        <v>194.46</v>
      </c>
      <c r="U7" s="38">
        <v>1030.48</v>
      </c>
      <c r="V7" s="38">
        <v>17932</v>
      </c>
      <c r="W7" s="38">
        <v>5.43</v>
      </c>
      <c r="X7" s="38">
        <v>3302.39</v>
      </c>
      <c r="Y7" s="38">
        <v>107.08</v>
      </c>
      <c r="Z7" s="38">
        <v>107.99</v>
      </c>
      <c r="AA7" s="38">
        <v>107.63</v>
      </c>
      <c r="AB7" s="38">
        <v>108.7</v>
      </c>
      <c r="AC7" s="38">
        <v>103.23</v>
      </c>
      <c r="AD7" s="38">
        <v>97.53</v>
      </c>
      <c r="AE7" s="38">
        <v>99.64</v>
      </c>
      <c r="AF7" s="38">
        <v>99.66</v>
      </c>
      <c r="AG7" s="38">
        <v>100.95</v>
      </c>
      <c r="AH7" s="38">
        <v>101.77</v>
      </c>
      <c r="AI7" s="38">
        <v>101.6</v>
      </c>
      <c r="AJ7" s="38">
        <v>0</v>
      </c>
      <c r="AK7" s="38">
        <v>0</v>
      </c>
      <c r="AL7" s="38">
        <v>0</v>
      </c>
      <c r="AM7" s="38">
        <v>0</v>
      </c>
      <c r="AN7" s="38">
        <v>0</v>
      </c>
      <c r="AO7" s="38">
        <v>223.09</v>
      </c>
      <c r="AP7" s="38">
        <v>214.61</v>
      </c>
      <c r="AQ7" s="38">
        <v>225.39</v>
      </c>
      <c r="AR7" s="38">
        <v>224.04</v>
      </c>
      <c r="AS7" s="38">
        <v>227.4</v>
      </c>
      <c r="AT7" s="38">
        <v>195.44</v>
      </c>
      <c r="AU7" s="38">
        <v>67.599999999999994</v>
      </c>
      <c r="AV7" s="38">
        <v>57.44</v>
      </c>
      <c r="AW7" s="38">
        <v>48.79</v>
      </c>
      <c r="AX7" s="38">
        <v>45.69</v>
      </c>
      <c r="AY7" s="38">
        <v>48.3</v>
      </c>
      <c r="AZ7" s="38">
        <v>33.03</v>
      </c>
      <c r="BA7" s="38">
        <v>29.45</v>
      </c>
      <c r="BB7" s="38">
        <v>31.84</v>
      </c>
      <c r="BC7" s="38">
        <v>29.91</v>
      </c>
      <c r="BD7" s="38">
        <v>29.54</v>
      </c>
      <c r="BE7" s="38">
        <v>34.270000000000003</v>
      </c>
      <c r="BF7" s="38">
        <v>381.25</v>
      </c>
      <c r="BG7" s="38">
        <v>272.98</v>
      </c>
      <c r="BH7" s="38">
        <v>444.02</v>
      </c>
      <c r="BI7" s="38">
        <v>405.45</v>
      </c>
      <c r="BJ7" s="38">
        <v>301.39999999999998</v>
      </c>
      <c r="BK7" s="38">
        <v>1044.8</v>
      </c>
      <c r="BL7" s="38">
        <v>1081.8</v>
      </c>
      <c r="BM7" s="38">
        <v>974.93</v>
      </c>
      <c r="BN7" s="38">
        <v>855.8</v>
      </c>
      <c r="BO7" s="38">
        <v>789.46</v>
      </c>
      <c r="BP7" s="38">
        <v>747.76</v>
      </c>
      <c r="BQ7" s="38">
        <v>42.61</v>
      </c>
      <c r="BR7" s="38">
        <v>40.74</v>
      </c>
      <c r="BS7" s="38">
        <v>44.61</v>
      </c>
      <c r="BT7" s="38">
        <v>45.55</v>
      </c>
      <c r="BU7" s="38">
        <v>52.94</v>
      </c>
      <c r="BV7" s="38">
        <v>50.82</v>
      </c>
      <c r="BW7" s="38">
        <v>52.19</v>
      </c>
      <c r="BX7" s="38">
        <v>55.32</v>
      </c>
      <c r="BY7" s="38">
        <v>59.8</v>
      </c>
      <c r="BZ7" s="38">
        <v>57.77</v>
      </c>
      <c r="CA7" s="38">
        <v>59.51</v>
      </c>
      <c r="CB7" s="38">
        <v>284.74</v>
      </c>
      <c r="CC7" s="38">
        <v>297.67</v>
      </c>
      <c r="CD7" s="38">
        <v>271.25</v>
      </c>
      <c r="CE7" s="38">
        <v>265.89999999999998</v>
      </c>
      <c r="CF7" s="38">
        <v>289.37</v>
      </c>
      <c r="CG7" s="38">
        <v>300.52</v>
      </c>
      <c r="CH7" s="38">
        <v>296.14</v>
      </c>
      <c r="CI7" s="38">
        <v>283.17</v>
      </c>
      <c r="CJ7" s="38">
        <v>263.76</v>
      </c>
      <c r="CK7" s="38">
        <v>274.35000000000002</v>
      </c>
      <c r="CL7" s="38">
        <v>261.45999999999998</v>
      </c>
      <c r="CM7" s="38">
        <v>60.3</v>
      </c>
      <c r="CN7" s="38">
        <v>56.24</v>
      </c>
      <c r="CO7" s="38">
        <v>60.15</v>
      </c>
      <c r="CP7" s="38">
        <v>60.21</v>
      </c>
      <c r="CQ7" s="38">
        <v>59.8</v>
      </c>
      <c r="CR7" s="38">
        <v>53.24</v>
      </c>
      <c r="CS7" s="38">
        <v>52.31</v>
      </c>
      <c r="CT7" s="38">
        <v>60.65</v>
      </c>
      <c r="CU7" s="38">
        <v>51.75</v>
      </c>
      <c r="CV7" s="38">
        <v>50.68</v>
      </c>
      <c r="CW7" s="38">
        <v>52.23</v>
      </c>
      <c r="CX7" s="38">
        <v>89.94</v>
      </c>
      <c r="CY7" s="38">
        <v>84.55</v>
      </c>
      <c r="CZ7" s="38">
        <v>86.93</v>
      </c>
      <c r="DA7" s="38">
        <v>88.73</v>
      </c>
      <c r="DB7" s="38">
        <v>89.48</v>
      </c>
      <c r="DC7" s="38">
        <v>84.07</v>
      </c>
      <c r="DD7" s="38">
        <v>84.32</v>
      </c>
      <c r="DE7" s="38">
        <v>84.58</v>
      </c>
      <c r="DF7" s="38">
        <v>84.84</v>
      </c>
      <c r="DG7" s="38">
        <v>84.86</v>
      </c>
      <c r="DH7" s="38">
        <v>85.82</v>
      </c>
      <c r="DI7" s="38">
        <v>9.9700000000000006</v>
      </c>
      <c r="DJ7" s="38">
        <v>12.62</v>
      </c>
      <c r="DK7" s="38">
        <v>15.63</v>
      </c>
      <c r="DL7" s="38">
        <v>18.489999999999998</v>
      </c>
      <c r="DM7" s="38">
        <v>21.22</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2020-02-04T08:12:29Z</cp:lastPrinted>
  <dcterms:created xsi:type="dcterms:W3CDTF">2019-12-05T04:54:11Z</dcterms:created>
  <dcterms:modified xsi:type="dcterms:W3CDTF">2020-02-04T08:14:24Z</dcterms:modified>
  <cp:category/>
</cp:coreProperties>
</file>