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W1010\Desktop\"/>
    </mc:Choice>
  </mc:AlternateContent>
  <workbookProtection workbookAlgorithmName="SHA-512" workbookHashValue="XfvKXfymDUebbObSYAlI6dVx2fthQTl6QRWcP7uutTyF8irMs97E2apV2Vtnljdbcd00D99wetELclETTXsSZw==" workbookSaltValue="YLu49Zx8nIwuYuuaoP0rKA==" workbookSpinCount="100000" lockStructure="1"/>
  <bookViews>
    <workbookView xWindow="0" yWindow="0" windowWidth="20490" windowHeight="75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B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<sst xmlns="http://schemas.openxmlformats.org/spreadsheetml/2006/main" count="223" uniqueCount="111">
  <si>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</si>
  <si>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</si>
  <si>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</si>
  <si>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</si>
  <si>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</si>
  <si>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</si>
  <si>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</si>
  <si>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</si>
  <si>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</si>
  <si>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</si>
  <si>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</si>
  <si>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</si>
  <si>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</si>
  <si>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</si>
  <si>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</si>
  <si>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</si>
  <si>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</si>
  <si>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</si>
  <si>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</si>
  <si>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</si>
  <si>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</si>
  <si>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</si>
  <si>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</si>
  <si>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</si>
  <si>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</si>
  <si>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</si>
  <si>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</si>
  <si>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</si>
  <si>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</si>
  <si>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</si>
  <si>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</si>
  <si>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</si>
  <si>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</si>
  <si>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</si>
  <si>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</si>
  <si>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</si>
  <si>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</si>
  <si>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</si>
  <si>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</si>
  <si>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</si>
  <si>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</si>
  <si>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</si>
  <si>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</si>
  <si>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</si>
  <si>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</si>
  <si>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</si>
  <si>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</si>
  <si>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</si>
  <si>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</si>
  <si>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</si>
  <si>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</si>
  <si>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</si>
  <si>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</si>
  <si>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</si>
  <si>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</si>
  <si>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</si>
  <si>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</si>
  <si>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</si>
  <si>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</si>
  <si>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</si>
  <si>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</si>
  <si>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</si>
  <si>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</si>
  <si>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</si>
  <si>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</si>
  <si>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</si>
  <si>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</si>
  <si>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</si>
  <si>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</si>
  <si>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</si>
  <si>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</si>
  <si>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</si>
  <si>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</si>
  <si>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</si>
  <si>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</si>
  <si>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</si>
  <si>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</si>
  <si>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</si>
  <si>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</si>
  <si>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</si>
  <si>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</si>
  <si>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</si>
  <si>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</si>
  <si>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</si>
  <si>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</si>
  <si>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</si>
  <si>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</si>
  <si>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</si>
  <si>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</si>
  <si>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</si>
  <si>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</si>
  <si>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</si>
  <si>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</si>
  <si>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</si>
  <si>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</si>
  <si>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</si>
  <si>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桑名市</t>
  </si>
  <si>
    <t>法適用</t>
  </si>
  <si>
    <t>下水道事業</t>
  </si>
  <si>
    <t>公共下水道</t>
  </si>
  <si>
    <t>Ad</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</si>
  <si>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</si>
  <si>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</si>
  <si>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</si>
  <si>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</si>
  <si>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</si>
  <si>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</si>
  <si>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</si>
  <si>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管渠老朽化率については、類似団体平均値や全国平均値より低い数値であり、他団体と比べると老朽化は進んでいない。ただし、本市の下水道事業の普及率は76.29%であるため、コストキャップ型下水道</t>
    </r>
    <r>
      <rPr>
        <sz val="11"/>
        <color theme="1"/>
        <rFont val="ＭＳ ゴシック"/>
        <family val="3"/>
        <charset val="128"/>
      </rPr>
      <t>の実施等により引き続き普及拡大に努める。
　管渠以外のポンプ場や処理場といった施設については老朽化が進んでいるため、施設更新や長寿命化対策を行っていく必要がある。</t>
    </r>
    <rPh sb="40" eb="41">
      <t>クラ</t>
    </rPh>
    <rPh sb="96" eb="98">
      <t>ジッシ</t>
    </rPh>
    <rPh sb="98" eb="99">
      <t>トウ</t>
    </rPh>
    <rPh sb="102" eb="103">
      <t>ヒ</t>
    </rPh>
    <rPh sb="104" eb="105">
      <t>ツヅ</t>
    </rPh>
    <phoneticPr fontId="4"/>
  </si>
  <si>
    <t xml:space="preserve"> 経常収支比率は類似団体・全国平均値と比較すると低いものの、平成29年７月に使用料改定を実施したことや支払利息等の減少から、108.28％まで上がっており、かつ累積欠損金が発生していないことから健全な状況であるといえる。また、経費回収率も100%以上で、類似団体・全国平均値を上回っており、使用料で回収すべき経費を使用料で賄うことができている状況である。
　流動比率は改善傾向にあるが、変わらず低い状況であり、資金の枯渇を防ぐために一時借入金や資本費平準化債などを発行せざるを得ない状況が続いている。
　水洗化率は前年度と比較すると変わりないが、水洗化人口を見ると増加しており、今後も引き続き普及啓発に努める。
※施設利用率については、晴天時一日平均処理水量÷晴天時現在処理能力で求められるが、晴天時一日平均処理水量については、当該事業で発生した汚水の処理水量が計上されており、晴天時現在処理能力については、当該事業が保有する処理場の能力のみ計上している。本市は処理場を保有しているほか、流域下水道へ接続もしているため、上記数値で施設利用率を求めると100％を超えてしまう。
</t>
    <rPh sb="30" eb="32">
      <t>ヘイセイ</t>
    </rPh>
    <rPh sb="38" eb="41">
      <t>シヨウリョウ</t>
    </rPh>
    <rPh sb="41" eb="43">
      <t>カイテイ</t>
    </rPh>
    <rPh sb="44" eb="46">
      <t>ジッシ</t>
    </rPh>
    <rPh sb="51" eb="53">
      <t>シハラ</t>
    </rPh>
    <rPh sb="53" eb="55">
      <t>リソク</t>
    </rPh>
    <rPh sb="55" eb="56">
      <t>トウ</t>
    </rPh>
    <rPh sb="57" eb="59">
      <t>ゲンショウ</t>
    </rPh>
    <rPh sb="71" eb="72">
      <t>ア</t>
    </rPh>
    <rPh sb="80" eb="82">
      <t>ルイセキ</t>
    </rPh>
    <rPh sb="82" eb="84">
      <t>ケッソン</t>
    </rPh>
    <rPh sb="84" eb="85">
      <t>キン</t>
    </rPh>
    <rPh sb="86" eb="88">
      <t>ハッセイ</t>
    </rPh>
    <rPh sb="97" eb="99">
      <t>ケンゼン</t>
    </rPh>
    <rPh sb="100" eb="102">
      <t>ジョウキョウ</t>
    </rPh>
    <rPh sb="113" eb="115">
      <t>ケイヒ</t>
    </rPh>
    <rPh sb="115" eb="117">
      <t>カイシュウ</t>
    </rPh>
    <rPh sb="117" eb="118">
      <t>リツ</t>
    </rPh>
    <rPh sb="123" eb="125">
      <t>イジョウ</t>
    </rPh>
    <rPh sb="127" eb="129">
      <t>ルイジ</t>
    </rPh>
    <rPh sb="129" eb="131">
      <t>ダンタイ</t>
    </rPh>
    <rPh sb="132" eb="134">
      <t>ゼンコク</t>
    </rPh>
    <rPh sb="134" eb="136">
      <t>ヘイキン</t>
    </rPh>
    <rPh sb="136" eb="137">
      <t>アタイ</t>
    </rPh>
    <rPh sb="138" eb="140">
      <t>ウワマワ</t>
    </rPh>
    <rPh sb="145" eb="148">
      <t>シヨウリョウ</t>
    </rPh>
    <rPh sb="149" eb="151">
      <t>カイシュウ</t>
    </rPh>
    <rPh sb="154" eb="156">
      <t>ケイヒ</t>
    </rPh>
    <rPh sb="157" eb="160">
      <t>シヨウリョウ</t>
    </rPh>
    <rPh sb="161" eb="162">
      <t>マカナ</t>
    </rPh>
    <rPh sb="171" eb="173">
      <t>ジョウキョウ</t>
    </rPh>
    <rPh sb="179" eb="181">
      <t>リュウドウ</t>
    </rPh>
    <rPh sb="181" eb="183">
      <t>ヒリツ</t>
    </rPh>
    <rPh sb="184" eb="186">
      <t>カイゼン</t>
    </rPh>
    <rPh sb="186" eb="188">
      <t>ケイコウ</t>
    </rPh>
    <rPh sb="193" eb="194">
      <t>カ</t>
    </rPh>
    <rPh sb="197" eb="198">
      <t>ヒク</t>
    </rPh>
    <rPh sb="199" eb="201">
      <t>ジョウキョウ</t>
    </rPh>
    <rPh sb="205" eb="207">
      <t>シキン</t>
    </rPh>
    <rPh sb="208" eb="210">
      <t>コカツ</t>
    </rPh>
    <rPh sb="211" eb="212">
      <t>フセ</t>
    </rPh>
    <rPh sb="216" eb="218">
      <t>イチジ</t>
    </rPh>
    <rPh sb="218" eb="220">
      <t>カリイレ</t>
    </rPh>
    <rPh sb="220" eb="221">
      <t>キン</t>
    </rPh>
    <rPh sb="222" eb="224">
      <t>シホン</t>
    </rPh>
    <rPh sb="224" eb="225">
      <t>ヒ</t>
    </rPh>
    <rPh sb="225" eb="228">
      <t>ヘイジュンカ</t>
    </rPh>
    <rPh sb="228" eb="229">
      <t>サイ</t>
    </rPh>
    <rPh sb="232" eb="234">
      <t>ハッコウ</t>
    </rPh>
    <rPh sb="238" eb="239">
      <t>エ</t>
    </rPh>
    <rPh sb="241" eb="243">
      <t>ジョウキョウ</t>
    </rPh>
    <rPh sb="244" eb="245">
      <t>ツヅ</t>
    </rPh>
    <rPh sb="252" eb="255">
      <t>スイセンカ</t>
    </rPh>
    <rPh sb="255" eb="256">
      <t>リツ</t>
    </rPh>
    <rPh sb="257" eb="260">
      <t>ゼンネンド</t>
    </rPh>
    <rPh sb="261" eb="263">
      <t>ヒカク</t>
    </rPh>
    <rPh sb="266" eb="267">
      <t>カ</t>
    </rPh>
    <rPh sb="273" eb="276">
      <t>スイセンカ</t>
    </rPh>
    <rPh sb="276" eb="278">
      <t>ジンコウ</t>
    </rPh>
    <rPh sb="279" eb="280">
      <t>ミ</t>
    </rPh>
    <rPh sb="282" eb="284">
      <t>ゾウカ</t>
    </rPh>
    <rPh sb="289" eb="291">
      <t>コンゴ</t>
    </rPh>
    <rPh sb="292" eb="293">
      <t>ヒ</t>
    </rPh>
    <rPh sb="294" eb="295">
      <t>ツヅ</t>
    </rPh>
    <rPh sb="296" eb="298">
      <t>フキュウ</t>
    </rPh>
    <rPh sb="298" eb="300">
      <t>ケイハツ</t>
    </rPh>
    <rPh sb="301" eb="302">
      <t>ツト</t>
    </rPh>
    <phoneticPr fontId="4"/>
  </si>
  <si>
    <t>　持続可能な下水道事業の運営のため、経営戦略の投資計画に基づき、下水道未普及対策事業や施設の長寿命化対策など合理的な設備投資の実施に努める。
　財政計画としては、平成29年７月に使用料改定を実施し、適正な水準への引き上げを行った。今後の設備投資への財源確保に向け、事業の効率化やコストの低減に努め、財政状態の健全性を高めていく。
　本市は平成31年３月に経営戦略を見直し、これまでの取り組みの分析評価等の検証を行い、その結果を踏まえ改めて投資・財政計画の試算を行った。今後も、将来の投資と財源を適切に把握した投資計画と財政計画の均衡を図りながら、事業の効率化・経営健全化に向けた取り組みを進めていく。</t>
    <rPh sb="87" eb="88">
      <t>ガツ</t>
    </rPh>
    <rPh sb="173" eb="174">
      <t>ネン</t>
    </rPh>
    <rPh sb="175" eb="176">
      <t>ガツ</t>
    </rPh>
    <rPh sb="205" eb="206">
      <t>オコナ</t>
    </rPh>
    <rPh sb="216" eb="217">
      <t>アラタ</t>
    </rPh>
    <rPh sb="230" eb="231">
      <t>オコナ</t>
    </rPh>
    <rPh sb="234" eb="236">
      <t>コンゴ</t>
    </rPh>
    <rPh sb="238" eb="240">
      <t>ショウライ</t>
    </rPh>
    <rPh sb="241" eb="243">
      <t>トウシ</t>
    </rPh>
    <rPh sb="244" eb="246">
      <t>ザイゲン</t>
    </rPh>
    <rPh sb="247" eb="249">
      <t>テキセツ</t>
    </rPh>
    <rPh sb="250" eb="252">
      <t>ハアク</t>
    </rPh>
    <rPh sb="254" eb="256">
      <t>トウシ</t>
    </rPh>
    <rPh sb="256" eb="258">
      <t>ケイカク</t>
    </rPh>
    <rPh sb="259" eb="261">
      <t>ザイセイ</t>
    </rPh>
    <rPh sb="261" eb="263">
      <t>ケイカク</t>
    </rPh>
    <rPh sb="264" eb="266">
      <t>キンコウ</t>
    </rPh>
    <rPh sb="267" eb="268">
      <t>ハカ</t>
    </rPh>
    <rPh sb="273" eb="275">
      <t>ジギョウ</t>
    </rPh>
    <rPh sb="276" eb="279">
      <t>コウリツカ</t>
    </rPh>
    <rPh sb="280" eb="282">
      <t>ケイエイ</t>
    </rPh>
    <rPh sb="282" eb="285">
      <t>ケンゼンカ</t>
    </rPh>
    <rPh sb="286" eb="287">
      <t>ム</t>
    </rPh>
    <rPh sb="289" eb="290">
      <t>ト</t>
    </rPh>
    <rPh sb="291" eb="292">
      <t>ク</t>
    </rPh>
    <rPh sb="294" eb="295">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</si>
</sst>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033-4486-9740-122B12265EA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0.22</c:v>
                </c:pt>
                <c:pt idx="2">
                  <c:v>0.28000000000000003</c:v>
                </c:pt>
                <c:pt idx="3">
                  <c:v>0.21</c:v>
                </c:pt>
                <c:pt idx="4">
                  <c:v>0.25</c:v>
                </c:pt>
              </c:numCache>
            </c:numRef>
          </c:val>
          <c:smooth val="0"/>
          <c:extLst>
            <c:ext xmlns:c16="http://schemas.microsoft.com/office/drawing/2014/chart" uri="{C3380CC4-5D6E-409C-BE32-E72D297353CC}">
              <c16:uniqueId val="{00000001-7033-4486-9740-122B12265EA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400.32</c:v>
                </c:pt>
                <c:pt idx="1">
                  <c:v>412.26</c:v>
                </c:pt>
                <c:pt idx="2">
                  <c:v>408.68</c:v>
                </c:pt>
                <c:pt idx="3">
                  <c:v>411.87</c:v>
                </c:pt>
                <c:pt idx="4">
                  <c:v>421.54</c:v>
                </c:pt>
              </c:numCache>
            </c:numRef>
          </c:val>
          <c:extLst>
            <c:ext xmlns:c16="http://schemas.microsoft.com/office/drawing/2014/chart" uri="{C3380CC4-5D6E-409C-BE32-E72D297353CC}">
              <c16:uniqueId val="{00000000-5B85-4FC0-B8F7-1D2AF0A2CBC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67.95</c:v>
                </c:pt>
                <c:pt idx="1">
                  <c:v>66.63</c:v>
                </c:pt>
                <c:pt idx="2">
                  <c:v>67.040000000000006</c:v>
                </c:pt>
                <c:pt idx="3">
                  <c:v>66.34</c:v>
                </c:pt>
                <c:pt idx="4">
                  <c:v>67.069999999999993</c:v>
                </c:pt>
              </c:numCache>
            </c:numRef>
          </c:val>
          <c:smooth val="0"/>
          <c:extLst>
            <c:ext xmlns:c16="http://schemas.microsoft.com/office/drawing/2014/chart" uri="{C3380CC4-5D6E-409C-BE32-E72D297353CC}">
              <c16:uniqueId val="{00000001-5B85-4FC0-B8F7-1D2AF0A2CBC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95.16</c:v>
                </c:pt>
                <c:pt idx="1">
                  <c:v>95.53</c:v>
                </c:pt>
                <c:pt idx="2">
                  <c:v>95.98</c:v>
                </c:pt>
                <c:pt idx="3">
                  <c:v>95.95</c:v>
                </c:pt>
                <c:pt idx="4">
                  <c:v>95.95</c:v>
                </c:pt>
              </c:numCache>
            </c:numRef>
          </c:val>
          <c:extLst>
            <c:ext xmlns:c16="http://schemas.microsoft.com/office/drawing/2014/chart" uri="{C3380CC4-5D6E-409C-BE32-E72D297353CC}">
              <c16:uniqueId val="{00000000-AE3F-43EF-BED2-F41EA09A00A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93.12</c:v>
                </c:pt>
                <c:pt idx="1">
                  <c:v>93.38</c:v>
                </c:pt>
                <c:pt idx="2">
                  <c:v>93.5</c:v>
                </c:pt>
                <c:pt idx="3">
                  <c:v>93.86</c:v>
                </c:pt>
                <c:pt idx="4">
                  <c:v>93.96</c:v>
                </c:pt>
              </c:numCache>
            </c:numRef>
          </c:val>
          <c:smooth val="0"/>
          <c:extLst>
            <c:ext xmlns:c16="http://schemas.microsoft.com/office/drawing/2014/chart" uri="{C3380CC4-5D6E-409C-BE32-E72D297353CC}">
              <c16:uniqueId val="{00000001-AE3F-43EF-BED2-F41EA09A00A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102.22</c:v>
                </c:pt>
                <c:pt idx="1">
                  <c:v>104.46</c:v>
                </c:pt>
                <c:pt idx="2">
                  <c:v>105.61</c:v>
                </c:pt>
                <c:pt idx="3">
                  <c:v>103.51</c:v>
                </c:pt>
                <c:pt idx="4">
                  <c:v>108.28</c:v>
                </c:pt>
              </c:numCache>
            </c:numRef>
          </c:val>
          <c:extLst>
            <c:ext xmlns:c16="http://schemas.microsoft.com/office/drawing/2014/chart" uri="{C3380CC4-5D6E-409C-BE32-E72D297353CC}">
              <c16:uniqueId val="{00000000-5A13-42EF-AFCD-F02145361B0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108.53</c:v>
                </c:pt>
                <c:pt idx="1">
                  <c:v>108.52</c:v>
                </c:pt>
                <c:pt idx="2">
                  <c:v>109.12</c:v>
                </c:pt>
                <c:pt idx="3">
                  <c:v>110.22</c:v>
                </c:pt>
                <c:pt idx="4">
                  <c:v>110.01</c:v>
                </c:pt>
              </c:numCache>
            </c:numRef>
          </c:val>
          <c:smooth val="0"/>
          <c:extLst>
            <c:ext xmlns:c16="http://schemas.microsoft.com/office/drawing/2014/chart" uri="{C3380CC4-5D6E-409C-BE32-E72D297353CC}">
              <c16:uniqueId val="{00000001-5A13-42EF-AFCD-F02145361B0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14.07</c:v>
                </c:pt>
                <c:pt idx="1">
                  <c:v>16.739999999999998</c:v>
                </c:pt>
                <c:pt idx="2">
                  <c:v>19.329999999999998</c:v>
                </c:pt>
                <c:pt idx="3">
                  <c:v>21.93</c:v>
                </c:pt>
                <c:pt idx="4">
                  <c:v>24.4</c:v>
                </c:pt>
              </c:numCache>
            </c:numRef>
          </c:val>
          <c:extLst>
            <c:ext xmlns:c16="http://schemas.microsoft.com/office/drawing/2014/chart" uri="{C3380CC4-5D6E-409C-BE32-E72D297353CC}">
              <c16:uniqueId val="{00000000-B000-4A30-8870-218D49CE982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28.35</c:v>
                </c:pt>
                <c:pt idx="1">
                  <c:v>27.96</c:v>
                </c:pt>
                <c:pt idx="2">
                  <c:v>28.81</c:v>
                </c:pt>
                <c:pt idx="3">
                  <c:v>31.19</c:v>
                </c:pt>
                <c:pt idx="4">
                  <c:v>33.090000000000003</c:v>
                </c:pt>
              </c:numCache>
            </c:numRef>
          </c:val>
          <c:smooth val="0"/>
          <c:extLst>
            <c:ext xmlns:c16="http://schemas.microsoft.com/office/drawing/2014/chart" uri="{C3380CC4-5D6E-409C-BE32-E72D297353CC}">
              <c16:uniqueId val="{00000001-B000-4A30-8870-218D49CE982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0.2</c:v>
                </c:pt>
                <c:pt idx="1">
                  <c:v>0.22</c:v>
                </c:pt>
                <c:pt idx="2">
                  <c:v>0.28000000000000003</c:v>
                </c:pt>
                <c:pt idx="3">
                  <c:v>0.28000000000000003</c:v>
                </c:pt>
                <c:pt idx="4">
                  <c:v>0.28000000000000003</c:v>
                </c:pt>
              </c:numCache>
            </c:numRef>
          </c:val>
          <c:extLst>
            <c:ext xmlns:c16="http://schemas.microsoft.com/office/drawing/2014/chart" uri="{C3380CC4-5D6E-409C-BE32-E72D297353CC}">
              <c16:uniqueId val="{00000000-65DE-4C05-B054-A22BB86C566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3.05</c:v>
                </c:pt>
                <c:pt idx="1">
                  <c:v>3.4</c:v>
                </c:pt>
                <c:pt idx="2">
                  <c:v>3.84</c:v>
                </c:pt>
                <c:pt idx="3">
                  <c:v>4.3099999999999996</c:v>
                </c:pt>
                <c:pt idx="4">
                  <c:v>5.04</c:v>
                </c:pt>
              </c:numCache>
            </c:numRef>
          </c:val>
          <c:smooth val="0"/>
          <c:extLst>
            <c:ext xmlns:c16="http://schemas.microsoft.com/office/drawing/2014/chart" uri="{C3380CC4-5D6E-409C-BE32-E72D297353CC}">
              <c16:uniqueId val="{00000001-65DE-4C05-B054-A22BB86C566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CE0-473E-8692-D66B0E1F997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4.72</c:v>
                </c:pt>
                <c:pt idx="1">
                  <c:v>4.87</c:v>
                </c:pt>
                <c:pt idx="2">
                  <c:v>3.8</c:v>
                </c:pt>
                <c:pt idx="3">
                  <c:v>3.21</c:v>
                </c:pt>
                <c:pt idx="4">
                  <c:v>2.36</c:v>
                </c:pt>
              </c:numCache>
            </c:numRef>
          </c:val>
          <c:smooth val="0"/>
          <c:extLst>
            <c:ext xmlns:c16="http://schemas.microsoft.com/office/drawing/2014/chart" uri="{C3380CC4-5D6E-409C-BE32-E72D297353CC}">
              <c16:uniqueId val="{00000001-DCE0-473E-8692-D66B0E1F997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31</c:v>
                </c:pt>
                <c:pt idx="1">
                  <c:v>28.36</c:v>
                </c:pt>
                <c:pt idx="2">
                  <c:v>32.78</c:v>
                </c:pt>
                <c:pt idx="3">
                  <c:v>45.21</c:v>
                </c:pt>
                <c:pt idx="4">
                  <c:v>54.5</c:v>
                </c:pt>
              </c:numCache>
            </c:numRef>
          </c:val>
          <c:extLst>
            <c:ext xmlns:c16="http://schemas.microsoft.com/office/drawing/2014/chart" uri="{C3380CC4-5D6E-409C-BE32-E72D297353CC}">
              <c16:uniqueId val="{00000000-E852-469C-875B-2A010109D8B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45.99</c:v>
                </c:pt>
                <c:pt idx="1">
                  <c:v>47.32</c:v>
                </c:pt>
                <c:pt idx="2">
                  <c:v>49.96</c:v>
                </c:pt>
                <c:pt idx="3">
                  <c:v>58.04</c:v>
                </c:pt>
                <c:pt idx="4">
                  <c:v>62.12</c:v>
                </c:pt>
              </c:numCache>
            </c:numRef>
          </c:val>
          <c:smooth val="0"/>
          <c:extLst>
            <c:ext xmlns:c16="http://schemas.microsoft.com/office/drawing/2014/chart" uri="{C3380CC4-5D6E-409C-BE32-E72D297353CC}">
              <c16:uniqueId val="{00000001-E852-469C-875B-2A010109D8B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1417.16</c:v>
                </c:pt>
                <c:pt idx="1">
                  <c:v>899.09</c:v>
                </c:pt>
                <c:pt idx="2">
                  <c:v>868.54</c:v>
                </c:pt>
                <c:pt idx="3">
                  <c:v>1069.52</c:v>
                </c:pt>
                <c:pt idx="4">
                  <c:v>970.21</c:v>
                </c:pt>
              </c:numCache>
            </c:numRef>
          </c:val>
          <c:extLst>
            <c:ext xmlns:c16="http://schemas.microsoft.com/office/drawing/2014/chart" uri="{C3380CC4-5D6E-409C-BE32-E72D297353CC}">
              <c16:uniqueId val="{00000000-1FF4-436E-8C64-3D8626A611D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963.16</c:v>
                </c:pt>
                <c:pt idx="1">
                  <c:v>1017.47</c:v>
                </c:pt>
                <c:pt idx="2">
                  <c:v>970.35</c:v>
                </c:pt>
                <c:pt idx="3">
                  <c:v>917.29</c:v>
                </c:pt>
                <c:pt idx="4">
                  <c:v>875.53</c:v>
                </c:pt>
              </c:numCache>
            </c:numRef>
          </c:val>
          <c:smooth val="0"/>
          <c:extLst>
            <c:ext xmlns:c16="http://schemas.microsoft.com/office/drawing/2014/chart" uri="{C3380CC4-5D6E-409C-BE32-E72D297353CC}">
              <c16:uniqueId val="{00000001-1FF4-436E-8C64-3D8626A611D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100.16</c:v>
                </c:pt>
                <c:pt idx="1">
                  <c:v>100</c:v>
                </c:pt>
                <c:pt idx="2">
                  <c:v>100</c:v>
                </c:pt>
                <c:pt idx="3">
                  <c:v>100.83</c:v>
                </c:pt>
                <c:pt idx="4">
                  <c:v>109.96</c:v>
                </c:pt>
              </c:numCache>
            </c:numRef>
          </c:val>
          <c:extLst>
            <c:ext xmlns:c16="http://schemas.microsoft.com/office/drawing/2014/chart" uri="{C3380CC4-5D6E-409C-BE32-E72D297353CC}">
              <c16:uniqueId val="{00000000-C5AD-47AF-9F26-B8DE78F9731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94.82</c:v>
                </c:pt>
                <c:pt idx="1">
                  <c:v>96.37</c:v>
                </c:pt>
                <c:pt idx="2">
                  <c:v>99.26</c:v>
                </c:pt>
                <c:pt idx="3">
                  <c:v>99.67</c:v>
                </c:pt>
                <c:pt idx="4">
                  <c:v>99.83</c:v>
                </c:pt>
              </c:numCache>
            </c:numRef>
          </c:val>
          <c:smooth val="0"/>
          <c:extLst>
            <c:ext xmlns:c16="http://schemas.microsoft.com/office/drawing/2014/chart" uri="{C3380CC4-5D6E-409C-BE32-E72D297353CC}">
              <c16:uniqueId val="{00000001-C5AD-47AF-9F26-B8DE78F9731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161.91</c:v>
                </c:pt>
                <c:pt idx="1">
                  <c:v>163.05000000000001</c:v>
                </c:pt>
                <c:pt idx="2">
                  <c:v>163.98</c:v>
                </c:pt>
                <c:pt idx="3">
                  <c:v>185.57</c:v>
                </c:pt>
                <c:pt idx="4">
                  <c:v>181.36</c:v>
                </c:pt>
              </c:numCache>
            </c:numRef>
          </c:val>
          <c:extLst>
            <c:ext xmlns:c16="http://schemas.microsoft.com/office/drawing/2014/chart" uri="{C3380CC4-5D6E-409C-BE32-E72D297353CC}">
              <c16:uniqueId val="{00000000-37D2-4E2B-8DB3-4BEA430A612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162.88</c:v>
                </c:pt>
                <c:pt idx="1">
                  <c:v>162.65</c:v>
                </c:pt>
                <c:pt idx="2">
                  <c:v>159.53</c:v>
                </c:pt>
                <c:pt idx="3">
                  <c:v>159.6</c:v>
                </c:pt>
                <c:pt idx="4">
                  <c:v>158.94</c:v>
                </c:pt>
              </c:numCache>
            </c:numRef>
          </c:val>
          <c:smooth val="0"/>
          <c:extLst>
            <c:ext xmlns:c16="http://schemas.microsoft.com/office/drawing/2014/chart" uri="{C3380CC4-5D6E-409C-BE32-E72D297353CC}">
              <c16:uniqueId val="{00000001-37D2-4E2B-8DB3-4BEA430A612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59"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三重県　桑名市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Ad</v>
      </c>
      <c r="X8" s="71"/>
      <c r="Y8" s="71"/>
      <c r="Z8" s="71"/>
      <c r="AA8" s="71"/>
      <c r="AB8" s="71"/>
      <c r="AC8" s="71"/>
      <c r="AD8" s="72" t="str">
        <f>データ!$M$6</f>
        <v>非設置</v>
      </c>
      <c r="AE8" s="72"/>
      <c r="AF8" s="72"/>
      <c r="AG8" s="72"/>
      <c r="AH8" s="72"/>
      <c r="AI8" s="72"/>
      <c r="AJ8" s="72"/>
      <c r="AK8" s="3"/>
      <c r="AL8" s="68">
        <f>データ!S6</f>
        <v>142457</v>
      </c>
      <c r="AM8" s="68"/>
      <c r="AN8" s="68"/>
      <c r="AO8" s="68"/>
      <c r="AP8" s="68"/>
      <c r="AQ8" s="68"/>
      <c r="AR8" s="68"/>
      <c r="AS8" s="68"/>
      <c r="AT8" s="67">
        <f>データ!T6</f>
        <v>136.68</v>
      </c>
      <c r="AU8" s="67"/>
      <c r="AV8" s="67"/>
      <c r="AW8" s="67"/>
      <c r="AX8" s="67"/>
      <c r="AY8" s="67"/>
      <c r="AZ8" s="67"/>
      <c r="BA8" s="67"/>
      <c r="BB8" s="67">
        <f>データ!U6</f>
        <v>1042.27</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63.46</v>
      </c>
      <c r="J10" s="67"/>
      <c r="K10" s="67"/>
      <c r="L10" s="67"/>
      <c r="M10" s="67"/>
      <c r="N10" s="67"/>
      <c r="O10" s="67"/>
      <c r="P10" s="67">
        <f>データ!P6</f>
        <v>76.290000000000006</v>
      </c>
      <c r="Q10" s="67"/>
      <c r="R10" s="67"/>
      <c r="S10" s="67"/>
      <c r="T10" s="67"/>
      <c r="U10" s="67"/>
      <c r="V10" s="67"/>
      <c r="W10" s="67">
        <f>データ!Q6</f>
        <v>84.01</v>
      </c>
      <c r="X10" s="67"/>
      <c r="Y10" s="67"/>
      <c r="Z10" s="67"/>
      <c r="AA10" s="67"/>
      <c r="AB10" s="67"/>
      <c r="AC10" s="67"/>
      <c r="AD10" s="68">
        <f>データ!R6</f>
        <v>3433</v>
      </c>
      <c r="AE10" s="68"/>
      <c r="AF10" s="68"/>
      <c r="AG10" s="68"/>
      <c r="AH10" s="68"/>
      <c r="AI10" s="68"/>
      <c r="AJ10" s="68"/>
      <c r="AK10" s="2"/>
      <c r="AL10" s="68">
        <f>データ!V6</f>
        <v>108542</v>
      </c>
      <c r="AM10" s="68"/>
      <c r="AN10" s="68"/>
      <c r="AO10" s="68"/>
      <c r="AP10" s="68"/>
      <c r="AQ10" s="68"/>
      <c r="AR10" s="68"/>
      <c r="AS10" s="68"/>
      <c r="AT10" s="67">
        <f>データ!W6</f>
        <v>23.47</v>
      </c>
      <c r="AU10" s="67"/>
      <c r="AV10" s="67"/>
      <c r="AW10" s="67"/>
      <c r="AX10" s="67"/>
      <c r="AY10" s="67"/>
      <c r="AZ10" s="67"/>
      <c r="BA10" s="67"/>
      <c r="BB10" s="67">
        <f>データ!X6</f>
        <v>4624.71</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109</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108</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110</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P3CAFzACY9gnz0Lep3N3GFYFyAxGCBxGjcojcdZgCWQ26kmCrKSRgFxbx84MI076oMSetcqzuwHMu7L8fPLaIQ==" saltValue="RFD6tuQ4s8aLqh5bz4lwC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242055</v>
      </c>
      <c r="D6" s="33">
        <f t="shared" si="3"/>
        <v>46</v>
      </c>
      <c r="E6" s="33">
        <f t="shared" si="3"/>
        <v>17</v>
      </c>
      <c r="F6" s="33">
        <f t="shared" si="3"/>
        <v>1</v>
      </c>
      <c r="G6" s="33">
        <f t="shared" si="3"/>
        <v>0</v>
      </c>
      <c r="H6" s="33" t="str">
        <f t="shared" si="3"/>
        <v>三重県　桑名市</v>
      </c>
      <c r="I6" s="33" t="str">
        <f t="shared" si="3"/>
        <v>法適用</v>
      </c>
      <c r="J6" s="33" t="str">
        <f t="shared" si="3"/>
        <v>下水道事業</v>
      </c>
      <c r="K6" s="33" t="str">
        <f t="shared" si="3"/>
        <v>公共下水道</v>
      </c>
      <c r="L6" s="33" t="str">
        <f t="shared" si="3"/>
        <v>Ad</v>
      </c>
      <c r="M6" s="33" t="str">
        <f t="shared" si="3"/>
        <v>非設置</v>
      </c>
      <c r="N6" s="34" t="str">
        <f t="shared" si="3"/>
        <v>-</v>
      </c>
      <c r="O6" s="34">
        <f t="shared" si="3"/>
        <v>63.46</v>
      </c>
      <c r="P6" s="34">
        <f t="shared" si="3"/>
        <v>76.290000000000006</v>
      </c>
      <c r="Q6" s="34">
        <f t="shared" si="3"/>
        <v>84.01</v>
      </c>
      <c r="R6" s="34">
        <f t="shared" si="3"/>
        <v>3433</v>
      </c>
      <c r="S6" s="34">
        <f t="shared" si="3"/>
        <v>142457</v>
      </c>
      <c r="T6" s="34">
        <f t="shared" si="3"/>
        <v>136.68</v>
      </c>
      <c r="U6" s="34">
        <f t="shared" si="3"/>
        <v>1042.27</v>
      </c>
      <c r="V6" s="34">
        <f t="shared" si="3"/>
        <v>108542</v>
      </c>
      <c r="W6" s="34">
        <f t="shared" si="3"/>
        <v>23.47</v>
      </c>
      <c r="X6" s="34">
        <f t="shared" si="3"/>
        <v>4624.71</v>
      </c>
      <c r="Y6" s="35">
        <f>IF(Y7="",NA(),Y7)</f>
        <v>102.22</v>
      </c>
      <c r="Z6" s="35">
        <f t="shared" ref="Z6:AH6" si="4">IF(Z7="",NA(),Z7)</f>
        <v>104.46</v>
      </c>
      <c r="AA6" s="35">
        <f t="shared" si="4"/>
        <v>105.61</v>
      </c>
      <c r="AB6" s="35">
        <f t="shared" si="4"/>
        <v>103.51</v>
      </c>
      <c r="AC6" s="35">
        <f t="shared" si="4"/>
        <v>108.28</v>
      </c>
      <c r="AD6" s="35">
        <f t="shared" si="4"/>
        <v>108.53</v>
      </c>
      <c r="AE6" s="35">
        <f t="shared" si="4"/>
        <v>108.52</v>
      </c>
      <c r="AF6" s="35">
        <f t="shared" si="4"/>
        <v>109.12</v>
      </c>
      <c r="AG6" s="35">
        <f t="shared" si="4"/>
        <v>110.22</v>
      </c>
      <c r="AH6" s="35">
        <f t="shared" si="4"/>
        <v>110.01</v>
      </c>
      <c r="AI6" s="34" t="str">
        <f>IF(AI7="","",IF(AI7="-","【-】","【"&amp;SUBSTITUTE(TEXT(AI7,"#,##0.00"),"-","△")&amp;"】"))</f>
        <v>【108.69】</v>
      </c>
      <c r="AJ6" s="34">
        <f>IF(AJ7="",NA(),AJ7)</f>
        <v>0</v>
      </c>
      <c r="AK6" s="34">
        <f t="shared" ref="AK6:AS6" si="5">IF(AK7="",NA(),AK7)</f>
        <v>0</v>
      </c>
      <c r="AL6" s="34">
        <f t="shared" si="5"/>
        <v>0</v>
      </c>
      <c r="AM6" s="34">
        <f t="shared" si="5"/>
        <v>0</v>
      </c>
      <c r="AN6" s="34">
        <f t="shared" si="5"/>
        <v>0</v>
      </c>
      <c r="AO6" s="35">
        <f t="shared" si="5"/>
        <v>4.72</v>
      </c>
      <c r="AP6" s="35">
        <f t="shared" si="5"/>
        <v>4.87</v>
      </c>
      <c r="AQ6" s="35">
        <f t="shared" si="5"/>
        <v>3.8</v>
      </c>
      <c r="AR6" s="35">
        <f t="shared" si="5"/>
        <v>3.21</v>
      </c>
      <c r="AS6" s="35">
        <f t="shared" si="5"/>
        <v>2.36</v>
      </c>
      <c r="AT6" s="34" t="str">
        <f>IF(AT7="","",IF(AT7="-","【-】","【"&amp;SUBSTITUTE(TEXT(AT7,"#,##0.00"),"-","△")&amp;"】"))</f>
        <v>【3.28】</v>
      </c>
      <c r="AU6" s="35">
        <f>IF(AU7="",NA(),AU7)</f>
        <v>31</v>
      </c>
      <c r="AV6" s="35">
        <f t="shared" ref="AV6:BD6" si="6">IF(AV7="",NA(),AV7)</f>
        <v>28.36</v>
      </c>
      <c r="AW6" s="35">
        <f t="shared" si="6"/>
        <v>32.78</v>
      </c>
      <c r="AX6" s="35">
        <f t="shared" si="6"/>
        <v>45.21</v>
      </c>
      <c r="AY6" s="35">
        <f t="shared" si="6"/>
        <v>54.5</v>
      </c>
      <c r="AZ6" s="35">
        <f t="shared" si="6"/>
        <v>45.99</v>
      </c>
      <c r="BA6" s="35">
        <f t="shared" si="6"/>
        <v>47.32</v>
      </c>
      <c r="BB6" s="35">
        <f t="shared" si="6"/>
        <v>49.96</v>
      </c>
      <c r="BC6" s="35">
        <f t="shared" si="6"/>
        <v>58.04</v>
      </c>
      <c r="BD6" s="35">
        <f t="shared" si="6"/>
        <v>62.12</v>
      </c>
      <c r="BE6" s="34" t="str">
        <f>IF(BE7="","",IF(BE7="-","【-】","【"&amp;SUBSTITUTE(TEXT(BE7,"#,##0.00"),"-","△")&amp;"】"))</f>
        <v>【69.49】</v>
      </c>
      <c r="BF6" s="35">
        <f>IF(BF7="",NA(),BF7)</f>
        <v>1417.16</v>
      </c>
      <c r="BG6" s="35">
        <f t="shared" ref="BG6:BO6" si="7">IF(BG7="",NA(),BG7)</f>
        <v>899.09</v>
      </c>
      <c r="BH6" s="35">
        <f t="shared" si="7"/>
        <v>868.54</v>
      </c>
      <c r="BI6" s="35">
        <f t="shared" si="7"/>
        <v>1069.52</v>
      </c>
      <c r="BJ6" s="35">
        <f t="shared" si="7"/>
        <v>970.21</v>
      </c>
      <c r="BK6" s="35">
        <f t="shared" si="7"/>
        <v>963.16</v>
      </c>
      <c r="BL6" s="35">
        <f t="shared" si="7"/>
        <v>1017.47</v>
      </c>
      <c r="BM6" s="35">
        <f t="shared" si="7"/>
        <v>970.35</v>
      </c>
      <c r="BN6" s="35">
        <f t="shared" si="7"/>
        <v>917.29</v>
      </c>
      <c r="BO6" s="35">
        <f t="shared" si="7"/>
        <v>875.53</v>
      </c>
      <c r="BP6" s="34" t="str">
        <f>IF(BP7="","",IF(BP7="-","【-】","【"&amp;SUBSTITUTE(TEXT(BP7,"#,##0.00"),"-","△")&amp;"】"))</f>
        <v>【682.78】</v>
      </c>
      <c r="BQ6" s="35">
        <f>IF(BQ7="",NA(),BQ7)</f>
        <v>100.16</v>
      </c>
      <c r="BR6" s="35">
        <f t="shared" ref="BR6:BZ6" si="8">IF(BR7="",NA(),BR7)</f>
        <v>100</v>
      </c>
      <c r="BS6" s="35">
        <f t="shared" si="8"/>
        <v>100</v>
      </c>
      <c r="BT6" s="35">
        <f t="shared" si="8"/>
        <v>100.83</v>
      </c>
      <c r="BU6" s="35">
        <f t="shared" si="8"/>
        <v>109.96</v>
      </c>
      <c r="BV6" s="35">
        <f t="shared" si="8"/>
        <v>94.82</v>
      </c>
      <c r="BW6" s="35">
        <f t="shared" si="8"/>
        <v>96.37</v>
      </c>
      <c r="BX6" s="35">
        <f t="shared" si="8"/>
        <v>99.26</v>
      </c>
      <c r="BY6" s="35">
        <f t="shared" si="8"/>
        <v>99.67</v>
      </c>
      <c r="BZ6" s="35">
        <f t="shared" si="8"/>
        <v>99.83</v>
      </c>
      <c r="CA6" s="34" t="str">
        <f>IF(CA7="","",IF(CA7="-","【-】","【"&amp;SUBSTITUTE(TEXT(CA7,"#,##0.00"),"-","△")&amp;"】"))</f>
        <v>【100.91】</v>
      </c>
      <c r="CB6" s="35">
        <f>IF(CB7="",NA(),CB7)</f>
        <v>161.91</v>
      </c>
      <c r="CC6" s="35">
        <f t="shared" ref="CC6:CK6" si="9">IF(CC7="",NA(),CC7)</f>
        <v>163.05000000000001</v>
      </c>
      <c r="CD6" s="35">
        <f t="shared" si="9"/>
        <v>163.98</v>
      </c>
      <c r="CE6" s="35">
        <f t="shared" si="9"/>
        <v>185.57</v>
      </c>
      <c r="CF6" s="35">
        <f t="shared" si="9"/>
        <v>181.36</v>
      </c>
      <c r="CG6" s="35">
        <f t="shared" si="9"/>
        <v>162.88</v>
      </c>
      <c r="CH6" s="35">
        <f t="shared" si="9"/>
        <v>162.65</v>
      </c>
      <c r="CI6" s="35">
        <f t="shared" si="9"/>
        <v>159.53</v>
      </c>
      <c r="CJ6" s="35">
        <f t="shared" si="9"/>
        <v>159.6</v>
      </c>
      <c r="CK6" s="35">
        <f t="shared" si="9"/>
        <v>158.94</v>
      </c>
      <c r="CL6" s="34" t="str">
        <f>IF(CL7="","",IF(CL7="-","【-】","【"&amp;SUBSTITUTE(TEXT(CL7,"#,##0.00"),"-","△")&amp;"】"))</f>
        <v>【136.86】</v>
      </c>
      <c r="CM6" s="35">
        <f>IF(CM7="",NA(),CM7)</f>
        <v>400.32</v>
      </c>
      <c r="CN6" s="35">
        <f t="shared" ref="CN6:CV6" si="10">IF(CN7="",NA(),CN7)</f>
        <v>412.26</v>
      </c>
      <c r="CO6" s="35">
        <f t="shared" si="10"/>
        <v>408.68</v>
      </c>
      <c r="CP6" s="35">
        <f t="shared" si="10"/>
        <v>411.87</v>
      </c>
      <c r="CQ6" s="35">
        <f t="shared" si="10"/>
        <v>421.54</v>
      </c>
      <c r="CR6" s="35">
        <f t="shared" si="10"/>
        <v>67.95</v>
      </c>
      <c r="CS6" s="35">
        <f t="shared" si="10"/>
        <v>66.63</v>
      </c>
      <c r="CT6" s="35">
        <f t="shared" si="10"/>
        <v>67.040000000000006</v>
      </c>
      <c r="CU6" s="35">
        <f t="shared" si="10"/>
        <v>66.34</v>
      </c>
      <c r="CV6" s="35">
        <f t="shared" si="10"/>
        <v>67.069999999999993</v>
      </c>
      <c r="CW6" s="34" t="str">
        <f>IF(CW7="","",IF(CW7="-","【-】","【"&amp;SUBSTITUTE(TEXT(CW7,"#,##0.00"),"-","△")&amp;"】"))</f>
        <v>【58.98】</v>
      </c>
      <c r="CX6" s="35">
        <f>IF(CX7="",NA(),CX7)</f>
        <v>95.16</v>
      </c>
      <c r="CY6" s="35">
        <f t="shared" ref="CY6:DG6" si="11">IF(CY7="",NA(),CY7)</f>
        <v>95.53</v>
      </c>
      <c r="CZ6" s="35">
        <f t="shared" si="11"/>
        <v>95.98</v>
      </c>
      <c r="DA6" s="35">
        <f t="shared" si="11"/>
        <v>95.95</v>
      </c>
      <c r="DB6" s="35">
        <f t="shared" si="11"/>
        <v>95.95</v>
      </c>
      <c r="DC6" s="35">
        <f t="shared" si="11"/>
        <v>93.12</v>
      </c>
      <c r="DD6" s="35">
        <f t="shared" si="11"/>
        <v>93.38</v>
      </c>
      <c r="DE6" s="35">
        <f t="shared" si="11"/>
        <v>93.5</v>
      </c>
      <c r="DF6" s="35">
        <f t="shared" si="11"/>
        <v>93.86</v>
      </c>
      <c r="DG6" s="35">
        <f t="shared" si="11"/>
        <v>93.96</v>
      </c>
      <c r="DH6" s="34" t="str">
        <f>IF(DH7="","",IF(DH7="-","【-】","【"&amp;SUBSTITUTE(TEXT(DH7,"#,##0.00"),"-","△")&amp;"】"))</f>
        <v>【95.20】</v>
      </c>
      <c r="DI6" s="35">
        <f>IF(DI7="",NA(),DI7)</f>
        <v>14.07</v>
      </c>
      <c r="DJ6" s="35">
        <f t="shared" ref="DJ6:DR6" si="12">IF(DJ7="",NA(),DJ7)</f>
        <v>16.739999999999998</v>
      </c>
      <c r="DK6" s="35">
        <f t="shared" si="12"/>
        <v>19.329999999999998</v>
      </c>
      <c r="DL6" s="35">
        <f t="shared" si="12"/>
        <v>21.93</v>
      </c>
      <c r="DM6" s="35">
        <f t="shared" si="12"/>
        <v>24.4</v>
      </c>
      <c r="DN6" s="35">
        <f t="shared" si="12"/>
        <v>28.35</v>
      </c>
      <c r="DO6" s="35">
        <f t="shared" si="12"/>
        <v>27.96</v>
      </c>
      <c r="DP6" s="35">
        <f t="shared" si="12"/>
        <v>28.81</v>
      </c>
      <c r="DQ6" s="35">
        <f t="shared" si="12"/>
        <v>31.19</v>
      </c>
      <c r="DR6" s="35">
        <f t="shared" si="12"/>
        <v>33.090000000000003</v>
      </c>
      <c r="DS6" s="34" t="str">
        <f>IF(DS7="","",IF(DS7="-","【-】","【"&amp;SUBSTITUTE(TEXT(DS7,"#,##0.00"),"-","△")&amp;"】"))</f>
        <v>【38.60】</v>
      </c>
      <c r="DT6" s="35">
        <f>IF(DT7="",NA(),DT7)</f>
        <v>0.2</v>
      </c>
      <c r="DU6" s="35">
        <f t="shared" ref="DU6:EC6" si="13">IF(DU7="",NA(),DU7)</f>
        <v>0.22</v>
      </c>
      <c r="DV6" s="35">
        <f t="shared" si="13"/>
        <v>0.28000000000000003</v>
      </c>
      <c r="DW6" s="35">
        <f t="shared" si="13"/>
        <v>0.28000000000000003</v>
      </c>
      <c r="DX6" s="35">
        <f t="shared" si="13"/>
        <v>0.28000000000000003</v>
      </c>
      <c r="DY6" s="35">
        <f t="shared" si="13"/>
        <v>3.05</v>
      </c>
      <c r="DZ6" s="35">
        <f t="shared" si="13"/>
        <v>3.4</v>
      </c>
      <c r="EA6" s="35">
        <f t="shared" si="13"/>
        <v>3.84</v>
      </c>
      <c r="EB6" s="35">
        <f t="shared" si="13"/>
        <v>4.3099999999999996</v>
      </c>
      <c r="EC6" s="35">
        <f t="shared" si="13"/>
        <v>5.04</v>
      </c>
      <c r="ED6" s="34" t="str">
        <f>IF(ED7="","",IF(ED7="-","【-】","【"&amp;SUBSTITUTE(TEXT(ED7,"#,##0.00"),"-","△")&amp;"】"))</f>
        <v>【5.64】</v>
      </c>
      <c r="EE6" s="34">
        <f>IF(EE7="",NA(),EE7)</f>
        <v>0</v>
      </c>
      <c r="EF6" s="34">
        <f t="shared" ref="EF6:EN6" si="14">IF(EF7="",NA(),EF7)</f>
        <v>0</v>
      </c>
      <c r="EG6" s="34">
        <f t="shared" si="14"/>
        <v>0</v>
      </c>
      <c r="EH6" s="34">
        <f t="shared" si="14"/>
        <v>0</v>
      </c>
      <c r="EI6" s="34">
        <f t="shared" si="14"/>
        <v>0</v>
      </c>
      <c r="EJ6" s="35">
        <f t="shared" si="14"/>
        <v>0.08</v>
      </c>
      <c r="EK6" s="35">
        <f t="shared" si="14"/>
        <v>0.22</v>
      </c>
      <c r="EL6" s="35">
        <f t="shared" si="14"/>
        <v>0.28000000000000003</v>
      </c>
      <c r="EM6" s="35">
        <f t="shared" si="14"/>
        <v>0.21</v>
      </c>
      <c r="EN6" s="35">
        <f t="shared" si="14"/>
        <v>0.25</v>
      </c>
      <c r="EO6" s="34" t="str">
        <f>IF(EO7="","",IF(EO7="-","【-】","【"&amp;SUBSTITUTE(TEXT(EO7,"#,##0.00"),"-","△")&amp;"】"))</f>
        <v>【0.23】</v>
      </c>
    </row>
    <row r="7" spans="1:148" s="36" customFormat="1" x14ac:dyDescent="0.15">
      <c r="A7" s="28"/>
      <c r="B7" s="37">
        <v>2018</v>
      </c>
      <c r="C7" s="37">
        <v>242055</v>
      </c>
      <c r="D7" s="37">
        <v>46</v>
      </c>
      <c r="E7" s="37">
        <v>17</v>
      </c>
      <c r="F7" s="37">
        <v>1</v>
      </c>
      <c r="G7" s="37">
        <v>0</v>
      </c>
      <c r="H7" s="37" t="s">
        <v>96</v>
      </c>
      <c r="I7" s="37" t="s">
        <v>97</v>
      </c>
      <c r="J7" s="37" t="s">
        <v>98</v>
      </c>
      <c r="K7" s="37" t="s">
        <v>99</v>
      </c>
      <c r="L7" s="37" t="s">
        <v>100</v>
      </c>
      <c r="M7" s="37" t="s">
        <v>101</v>
      </c>
      <c r="N7" s="38" t="s">
        <v>102</v>
      </c>
      <c r="O7" s="38">
        <v>63.46</v>
      </c>
      <c r="P7" s="38">
        <v>76.290000000000006</v>
      </c>
      <c r="Q7" s="38">
        <v>84.01</v>
      </c>
      <c r="R7" s="38">
        <v>3433</v>
      </c>
      <c r="S7" s="38">
        <v>142457</v>
      </c>
      <c r="T7" s="38">
        <v>136.68</v>
      </c>
      <c r="U7" s="38">
        <v>1042.27</v>
      </c>
      <c r="V7" s="38">
        <v>108542</v>
      </c>
      <c r="W7" s="38">
        <v>23.47</v>
      </c>
      <c r="X7" s="38">
        <v>4624.71</v>
      </c>
      <c r="Y7" s="38">
        <v>102.22</v>
      </c>
      <c r="Z7" s="38">
        <v>104.46</v>
      </c>
      <c r="AA7" s="38">
        <v>105.61</v>
      </c>
      <c r="AB7" s="38">
        <v>103.51</v>
      </c>
      <c r="AC7" s="38">
        <v>108.28</v>
      </c>
      <c r="AD7" s="38">
        <v>108.53</v>
      </c>
      <c r="AE7" s="38">
        <v>108.52</v>
      </c>
      <c r="AF7" s="38">
        <v>109.12</v>
      </c>
      <c r="AG7" s="38">
        <v>110.22</v>
      </c>
      <c r="AH7" s="38">
        <v>110.01</v>
      </c>
      <c r="AI7" s="38">
        <v>108.69</v>
      </c>
      <c r="AJ7" s="38">
        <v>0</v>
      </c>
      <c r="AK7" s="38">
        <v>0</v>
      </c>
      <c r="AL7" s="38">
        <v>0</v>
      </c>
      <c r="AM7" s="38">
        <v>0</v>
      </c>
      <c r="AN7" s="38">
        <v>0</v>
      </c>
      <c r="AO7" s="38">
        <v>4.72</v>
      </c>
      <c r="AP7" s="38">
        <v>4.87</v>
      </c>
      <c r="AQ7" s="38">
        <v>3.8</v>
      </c>
      <c r="AR7" s="38">
        <v>3.21</v>
      </c>
      <c r="AS7" s="38">
        <v>2.36</v>
      </c>
      <c r="AT7" s="38">
        <v>3.28</v>
      </c>
      <c r="AU7" s="38">
        <v>31</v>
      </c>
      <c r="AV7" s="38">
        <v>28.36</v>
      </c>
      <c r="AW7" s="38">
        <v>32.78</v>
      </c>
      <c r="AX7" s="38">
        <v>45.21</v>
      </c>
      <c r="AY7" s="38">
        <v>54.5</v>
      </c>
      <c r="AZ7" s="38">
        <v>45.99</v>
      </c>
      <c r="BA7" s="38">
        <v>47.32</v>
      </c>
      <c r="BB7" s="38">
        <v>49.96</v>
      </c>
      <c r="BC7" s="38">
        <v>58.04</v>
      </c>
      <c r="BD7" s="38">
        <v>62.12</v>
      </c>
      <c r="BE7" s="38">
        <v>69.489999999999995</v>
      </c>
      <c r="BF7" s="38">
        <v>1417.16</v>
      </c>
      <c r="BG7" s="38">
        <v>899.09</v>
      </c>
      <c r="BH7" s="38">
        <v>868.54</v>
      </c>
      <c r="BI7" s="38">
        <v>1069.52</v>
      </c>
      <c r="BJ7" s="38">
        <v>970.21</v>
      </c>
      <c r="BK7" s="38">
        <v>963.16</v>
      </c>
      <c r="BL7" s="38">
        <v>1017.47</v>
      </c>
      <c r="BM7" s="38">
        <v>970.35</v>
      </c>
      <c r="BN7" s="38">
        <v>917.29</v>
      </c>
      <c r="BO7" s="38">
        <v>875.53</v>
      </c>
      <c r="BP7" s="38">
        <v>682.78</v>
      </c>
      <c r="BQ7" s="38">
        <v>100.16</v>
      </c>
      <c r="BR7" s="38">
        <v>100</v>
      </c>
      <c r="BS7" s="38">
        <v>100</v>
      </c>
      <c r="BT7" s="38">
        <v>100.83</v>
      </c>
      <c r="BU7" s="38">
        <v>109.96</v>
      </c>
      <c r="BV7" s="38">
        <v>94.82</v>
      </c>
      <c r="BW7" s="38">
        <v>96.37</v>
      </c>
      <c r="BX7" s="38">
        <v>99.26</v>
      </c>
      <c r="BY7" s="38">
        <v>99.67</v>
      </c>
      <c r="BZ7" s="38">
        <v>99.83</v>
      </c>
      <c r="CA7" s="38">
        <v>100.91</v>
      </c>
      <c r="CB7" s="38">
        <v>161.91</v>
      </c>
      <c r="CC7" s="38">
        <v>163.05000000000001</v>
      </c>
      <c r="CD7" s="38">
        <v>163.98</v>
      </c>
      <c r="CE7" s="38">
        <v>185.57</v>
      </c>
      <c r="CF7" s="38">
        <v>181.36</v>
      </c>
      <c r="CG7" s="38">
        <v>162.88</v>
      </c>
      <c r="CH7" s="38">
        <v>162.65</v>
      </c>
      <c r="CI7" s="38">
        <v>159.53</v>
      </c>
      <c r="CJ7" s="38">
        <v>159.6</v>
      </c>
      <c r="CK7" s="38">
        <v>158.94</v>
      </c>
      <c r="CL7" s="38">
        <v>136.86000000000001</v>
      </c>
      <c r="CM7" s="38">
        <v>400.32</v>
      </c>
      <c r="CN7" s="38">
        <v>412.26</v>
      </c>
      <c r="CO7" s="38">
        <v>408.68</v>
      </c>
      <c r="CP7" s="38">
        <v>411.87</v>
      </c>
      <c r="CQ7" s="38">
        <v>421.54</v>
      </c>
      <c r="CR7" s="38">
        <v>67.95</v>
      </c>
      <c r="CS7" s="38">
        <v>66.63</v>
      </c>
      <c r="CT7" s="38">
        <v>67.040000000000006</v>
      </c>
      <c r="CU7" s="38">
        <v>66.34</v>
      </c>
      <c r="CV7" s="38">
        <v>67.069999999999993</v>
      </c>
      <c r="CW7" s="38">
        <v>58.98</v>
      </c>
      <c r="CX7" s="38">
        <v>95.16</v>
      </c>
      <c r="CY7" s="38">
        <v>95.53</v>
      </c>
      <c r="CZ7" s="38">
        <v>95.98</v>
      </c>
      <c r="DA7" s="38">
        <v>95.95</v>
      </c>
      <c r="DB7" s="38">
        <v>95.95</v>
      </c>
      <c r="DC7" s="38">
        <v>93.12</v>
      </c>
      <c r="DD7" s="38">
        <v>93.38</v>
      </c>
      <c r="DE7" s="38">
        <v>93.5</v>
      </c>
      <c r="DF7" s="38">
        <v>93.86</v>
      </c>
      <c r="DG7" s="38">
        <v>93.96</v>
      </c>
      <c r="DH7" s="38">
        <v>95.2</v>
      </c>
      <c r="DI7" s="38">
        <v>14.07</v>
      </c>
      <c r="DJ7" s="38">
        <v>16.739999999999998</v>
      </c>
      <c r="DK7" s="38">
        <v>19.329999999999998</v>
      </c>
      <c r="DL7" s="38">
        <v>21.93</v>
      </c>
      <c r="DM7" s="38">
        <v>24.4</v>
      </c>
      <c r="DN7" s="38">
        <v>28.35</v>
      </c>
      <c r="DO7" s="38">
        <v>27.96</v>
      </c>
      <c r="DP7" s="38">
        <v>28.81</v>
      </c>
      <c r="DQ7" s="38">
        <v>31.19</v>
      </c>
      <c r="DR7" s="38">
        <v>33.090000000000003</v>
      </c>
      <c r="DS7" s="38">
        <v>38.6</v>
      </c>
      <c r="DT7" s="38">
        <v>0.2</v>
      </c>
      <c r="DU7" s="38">
        <v>0.22</v>
      </c>
      <c r="DV7" s="38">
        <v>0.28000000000000003</v>
      </c>
      <c r="DW7" s="38">
        <v>0.28000000000000003</v>
      </c>
      <c r="DX7" s="38">
        <v>0.28000000000000003</v>
      </c>
      <c r="DY7" s="38">
        <v>3.05</v>
      </c>
      <c r="DZ7" s="38">
        <v>3.4</v>
      </c>
      <c r="EA7" s="38">
        <v>3.84</v>
      </c>
      <c r="EB7" s="38">
        <v>4.3099999999999996</v>
      </c>
      <c r="EC7" s="38">
        <v>5.04</v>
      </c>
      <c r="ED7" s="38">
        <v>5.64</v>
      </c>
      <c r="EE7" s="38">
        <v>0</v>
      </c>
      <c r="EF7" s="38">
        <v>0</v>
      </c>
      <c r="EG7" s="38">
        <v>0</v>
      </c>
      <c r="EH7" s="38">
        <v>0</v>
      </c>
      <c r="EI7" s="38">
        <v>0</v>
      </c>
      <c r="EJ7" s="38">
        <v>0.08</v>
      </c>
      <c r="EK7" s="38">
        <v>0.22</v>
      </c>
      <c r="EL7" s="38">
        <v>0.28000000000000003</v>
      </c>
      <c r="EM7" s="38">
        <v>0.21</v>
      </c>
      <c r="EN7" s="38">
        <v>0.25</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2020-01-23T06:38:31Z</cp:lastPrinted>
  <dcterms:created xsi:type="dcterms:W3CDTF">2019-12-05T04:44:59Z</dcterms:created>
  <dcterms:modified xsi:type="dcterms:W3CDTF">2020-01-24T00:39:18Z</dcterms:modified>
  <cp:category/>
</cp:coreProperties>
</file>