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病院\23_玉城町\"/>
    </mc:Choice>
  </mc:AlternateContent>
  <workbookProtection workbookAlgorithmName="SHA-512" workbookHashValue="t5yDAgRYIERUzwuYdmp9q6TQoWJhsVgFxbtn5Rou+h7vy70rX6izQ9KBDpVLzYpYeHg+vSGOGPHLvoKKRqffNA==" workbookSaltValue="qHDtxvHMzF/FRfmLeDAr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EQ7" i="5"/>
  <c r="EP7" i="5"/>
  <c r="EO7" i="5"/>
  <c r="EN7" i="5"/>
  <c r="EL7" i="5"/>
  <c r="EK7" i="5"/>
  <c r="EJ7" i="5"/>
  <c r="EI7" i="5"/>
  <c r="FH80" i="4" s="1"/>
  <c r="EH7" i="5"/>
  <c r="EG7" i="5"/>
  <c r="HM79" i="4" s="1"/>
  <c r="EF7" i="5"/>
  <c r="EE7" i="5"/>
  <c r="GA79" i="4" s="1"/>
  <c r="ED7" i="5"/>
  <c r="EC7" i="5"/>
  <c r="EA7" i="5"/>
  <c r="DZ7" i="5"/>
  <c r="DY7" i="5"/>
  <c r="DX7" i="5"/>
  <c r="DW7" i="5"/>
  <c r="DV7" i="5"/>
  <c r="CS79" i="4" s="1"/>
  <c r="DU7" i="5"/>
  <c r="DT7" i="5"/>
  <c r="DS7" i="5"/>
  <c r="DR7" i="5"/>
  <c r="U79" i="4" s="1"/>
  <c r="DP7" i="5"/>
  <c r="DO7" i="5"/>
  <c r="LY56" i="4" s="1"/>
  <c r="DN7" i="5"/>
  <c r="DM7" i="5"/>
  <c r="KU56" i="4" s="1"/>
  <c r="DL7" i="5"/>
  <c r="DK7" i="5"/>
  <c r="MN55" i="4" s="1"/>
  <c r="DJ7" i="5"/>
  <c r="DI7" i="5"/>
  <c r="LJ55" i="4" s="1"/>
  <c r="DH7" i="5"/>
  <c r="DG7" i="5"/>
  <c r="KF55" i="4" s="1"/>
  <c r="DE7" i="5"/>
  <c r="DD7" i="5"/>
  <c r="IK56" i="4" s="1"/>
  <c r="DC7" i="5"/>
  <c r="DB7" i="5"/>
  <c r="HG56" i="4" s="1"/>
  <c r="DA7" i="5"/>
  <c r="CZ7" i="5"/>
  <c r="IZ55" i="4" s="1"/>
  <c r="CY7" i="5"/>
  <c r="CX7" i="5"/>
  <c r="HV55" i="4" s="1"/>
  <c r="CW7" i="5"/>
  <c r="CV7" i="5"/>
  <c r="GR55" i="4" s="1"/>
  <c r="CT7" i="5"/>
  <c r="CS7" i="5"/>
  <c r="CR7" i="5"/>
  <c r="CQ7" i="5"/>
  <c r="DS56" i="4" s="1"/>
  <c r="CP7" i="5"/>
  <c r="CO7" i="5"/>
  <c r="FL55" i="4" s="1"/>
  <c r="CN7" i="5"/>
  <c r="CM7" i="5"/>
  <c r="EH55" i="4" s="1"/>
  <c r="CL7" i="5"/>
  <c r="CK7" i="5"/>
  <c r="DD55" i="4" s="1"/>
  <c r="CI7" i="5"/>
  <c r="CH7" i="5"/>
  <c r="BI56" i="4" s="1"/>
  <c r="CG7" i="5"/>
  <c r="CF7" i="5"/>
  <c r="AE56" i="4" s="1"/>
  <c r="CE7" i="5"/>
  <c r="CD7" i="5"/>
  <c r="BX55" i="4" s="1"/>
  <c r="CC7" i="5"/>
  <c r="CB7" i="5"/>
  <c r="AT55" i="4" s="1"/>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EW34" i="4" s="1"/>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C90" i="4"/>
  <c r="MH80" i="4"/>
  <c r="KV80" i="4"/>
  <c r="JJ80" i="4"/>
  <c r="HM80" i="4"/>
  <c r="GT80" i="4"/>
  <c r="GA80" i="4"/>
  <c r="EO80" i="4"/>
  <c r="CS80" i="4"/>
  <c r="BZ80" i="4"/>
  <c r="BG80" i="4"/>
  <c r="AN80" i="4"/>
  <c r="U80" i="4"/>
  <c r="MH79" i="4"/>
  <c r="LO79" i="4"/>
  <c r="KV79" i="4"/>
  <c r="KC79" i="4"/>
  <c r="JJ79" i="4"/>
  <c r="GT79" i="4"/>
  <c r="FH79" i="4"/>
  <c r="EO79" i="4"/>
  <c r="BZ79" i="4"/>
  <c r="BG79" i="4"/>
  <c r="AN79" i="4"/>
  <c r="MN56" i="4"/>
  <c r="LJ56" i="4"/>
  <c r="KF56" i="4"/>
  <c r="IZ56" i="4"/>
  <c r="HV56" i="4"/>
  <c r="GR56" i="4"/>
  <c r="FL56" i="4"/>
  <c r="EW56" i="4"/>
  <c r="EH56" i="4"/>
  <c r="DD56" i="4"/>
  <c r="BX56" i="4"/>
  <c r="AT56" i="4"/>
  <c r="P56" i="4"/>
  <c r="LY55" i="4"/>
  <c r="KU55" i="4"/>
  <c r="IK55" i="4"/>
  <c r="HG55" i="4"/>
  <c r="EW55" i="4"/>
  <c r="DS55" i="4"/>
  <c r="BI55" i="4"/>
  <c r="AE55" i="4"/>
  <c r="MN34" i="4"/>
  <c r="LY34" i="4"/>
  <c r="LJ34" i="4"/>
  <c r="KF34" i="4"/>
  <c r="IZ34" i="4"/>
  <c r="IK34" i="4"/>
  <c r="HV34" i="4"/>
  <c r="HG34" i="4"/>
  <c r="GR34" i="4"/>
  <c r="FL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B12" i="4"/>
  <c r="JW10" i="4"/>
  <c r="EG10" i="4"/>
  <c r="AU10" i="4"/>
  <c r="LP8" i="4"/>
  <c r="ID8" i="4"/>
  <c r="FZ8" i="4"/>
  <c r="EG8" i="4"/>
  <c r="CN8" i="4"/>
  <c r="B8" i="4"/>
  <c r="MN54" i="4" l="1"/>
  <c r="MH78" i="4"/>
  <c r="IZ54" i="4"/>
  <c r="IZ32" i="4"/>
  <c r="FL32" i="4"/>
  <c r="CS78" i="4"/>
  <c r="BX54" i="4"/>
  <c r="BX32" i="4"/>
  <c r="MN32" i="4"/>
  <c r="HM78" i="4"/>
  <c r="FL54" i="4"/>
  <c r="C11" i="5"/>
  <c r="D11" i="5"/>
  <c r="E11" i="5"/>
  <c r="B11" i="5"/>
  <c r="KF32" i="4" l="1"/>
  <c r="JJ78" i="4"/>
  <c r="GR54" i="4"/>
  <c r="GR32" i="4"/>
  <c r="EO78" i="4"/>
  <c r="DD54" i="4"/>
  <c r="U78" i="4"/>
  <c r="P54" i="4"/>
  <c r="P32" i="4"/>
  <c r="KF54" i="4"/>
  <c r="DD32" i="4"/>
  <c r="BI32" i="4"/>
  <c r="LY54" i="4"/>
  <c r="LY32" i="4"/>
  <c r="LO78" i="4"/>
  <c r="IK54" i="4"/>
  <c r="GT78" i="4"/>
  <c r="EW54" i="4"/>
  <c r="EW32" i="4"/>
  <c r="BZ78" i="4"/>
  <c r="BI54" i="4"/>
  <c r="IK32" i="4"/>
  <c r="AE32" i="4"/>
  <c r="FH78" i="4"/>
  <c r="DS54" i="4"/>
  <c r="DS32" i="4"/>
  <c r="KU54" i="4"/>
  <c r="KU32" i="4"/>
  <c r="KC78" i="4"/>
  <c r="HG54" i="4"/>
  <c r="HG32" i="4"/>
  <c r="AN78" i="4"/>
  <c r="AE54" i="4"/>
  <c r="GA78" i="4"/>
  <c r="EH54" i="4"/>
  <c r="LJ54" i="4"/>
  <c r="LJ32" i="4"/>
  <c r="BG78" i="4"/>
  <c r="AT54" i="4"/>
  <c r="AT32" i="4"/>
  <c r="KV78" i="4"/>
  <c r="HV54" i="4"/>
  <c r="HV32" i="4"/>
  <c r="EH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<sst xmlns="http://schemas.openxmlformats.org/spreadsheetml/2006/main" count="322" uniqueCount="185">
  <si>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</si>
  <si>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</si>
  <si>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</si>
  <si>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</si>
  <si>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</si>
  <si>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</si>
  <si>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</si>
  <si>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</si>
  <si>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</si>
  <si>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</si>
  <si>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</si>
  <si>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</si>
  <si>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</si>
  <si>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</si>
  <si>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</si>
  <si>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</si>
  <si>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</si>
  <si>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</si>
  <si>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</si>
  <si>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</si>
  <si>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</si>
  <si>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</si>
  <si>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</si>
  <si>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</si>
  <si>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</si>
  <si>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</si>
  <si>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</si>
  <si>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</si>
  <si>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</si>
  <si>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</si>
  <si>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</si>
  <si>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</si>
  <si>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</si>
  <si>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</si>
  <si>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</si>
  <si>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</si>
  <si>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</si>
  <si>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</si>
  <si>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</si>
  <si>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</si>
  <si>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</si>
  <si>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</si>
  <si>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</si>
  <si>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</si>
  <si>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</si>
  <si>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</si>
  <si>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</si>
  <si>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</si>
  <si>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</si>
  <si>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</si>
  <si>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</si>
  <si>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</si>
  <si>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</si>
  <si>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</si>
  <si>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</si>
  <si>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</si>
  <si>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</si>
  <si>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</si>
  <si>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</si>
  <si>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</si>
  <si>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</si>
  <si>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</si>
  <si>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</si>
  <si>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</si>
  <si>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</si>
  <si>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</si>
  <si>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</si>
  <si>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</si>
  <si>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</si>
  <si>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</si>
  <si>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</si>
  <si>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</si>
  <si>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</si>
  <si>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</si>
  <si>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</si>
  <si>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</si>
  <si>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</si>
  <si>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</si>
  <si>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</si>
  <si>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</si>
  <si>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</si>
  <si>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</si>
  <si>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</si>
  <si>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</si>
  <si>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</si>
  <si>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</si>
  <si>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</si>
  <si>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</si>
  <si>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</si>
  <si>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</si>
  <si>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</si>
  <si>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</si>
  <si>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</si>
  <si>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</si>
  <si>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</si>
  <si>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</si>
  <si>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</si>
  <si>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</si>
  <si>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</si>
  <si>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</si>
  <si>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</si>
  <si>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</si>
  <si>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</si>
  <si>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</si>
  <si>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</si>
  <si>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</si>
  <si>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</si>
  <si>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</si>
  <si>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</si>
  <si>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</si>
  <si>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</si>
  <si>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</si>
  <si>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</si>
  <si>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</si>
  <si>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</si>
  <si>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</si>
  <si>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</si>
  <si>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</si>
  <si>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</si>
  <si>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</si>
  <si>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</si>
  <si>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</si>
  <si>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</si>
  <si>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</si>
  <si>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</si>
  <si>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</si>
  <si>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</si>
  <si>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</si>
  <si>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</si>
  <si>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</si>
  <si>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</si>
  <si>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</si>
  <si>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</si>
  <si>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</si>
  <si>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</si>
  <si>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</si>
  <si>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</si>
  <si>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</si>
  <si>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</si>
  <si>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</si>
  <si>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</si>
  <si>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</si>
  <si>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</si>
  <si>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</si>
  <si>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</si>
  <si>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</si>
  <si>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</si>
  <si>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</si>
  <si>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</si>
  <si>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</si>
  <si>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</si>
  <si>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</si>
  <si>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</si>
  <si>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</si>
  <si>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</si>
  <si>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</si>
  <si>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</si>
  <si>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</si>
  <si>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</si>
  <si>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</si>
  <si>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</si>
  <si>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</si>
  <si>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</si>
  <si>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</si>
  <si>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</si>
  <si>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</si>
  <si>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</si>
  <si>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</si>
  <si>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</si>
  <si>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</si>
  <si>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</si>
  <si>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</si>
  <si>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</si>
  <si>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</si>
  <si>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</si>
  <si>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</si>
  <si>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</si>
  <si>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</si>
  <si>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</si>
  <si>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</si>
  <si>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</si>
  <si>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病院は、国民健康保険病院として、地域医療の中心的役割を担い、玉城町の保健・医療・福祉等の分野に大きく貢献している。地域包括支援センターとともに、併設の介護老人保健施設、通所リハビリテーション、訪問看護・介護・居宅支援事業所と連携して「地域包括医療・ケア」の体制を強化し、質の高い医療サービスの提供に努めている。</t>
    <phoneticPr fontId="5"/>
  </si>
  <si>
    <t>　当病院は、平成１６年８月に全面改築工事第１期工事、平成１７年１月第２期工事が完了し、建築後１５年が経過したが、有形固定資産減価償却率は全国平均を下回っている。
　機械備品については、重要な機器については診療に重要な影響が生じないよう保守契約を締結している。減価償却率は全国平均をやや上回っていることから、今後も計画的な施設への投資を行うものである。</t>
    <rPh sb="50" eb="52">
      <t>ケイカ</t>
    </rPh>
    <phoneticPr fontId="5"/>
  </si>
  <si>
    <t>　「玉城町国民健康保険玉城病院新改革プラン」に基づく改革・改善に数値目標や実施期限を明確に定めることで、病院の健全性や効率性において一定の成果を得ている。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入院収益は前年度を上回っているが、引き続き、将来にわたり地域住民が安心して生活できる医療提供体制を構築する必要がある。取組の一環として、令和元年度から地域包括ケア病床（１０床）の開始を予定している。
　今後も町立病院としての地域医療に果たすべき役割を担うとともに、継続的な経営改善、経営形態のあり方等を検討していく。</t>
    <rPh sb="115" eb="116">
      <t>ウワ</t>
    </rPh>
    <rPh sb="123" eb="124">
      <t>ヒ</t>
    </rPh>
    <rPh sb="125" eb="126">
      <t>ツヅ</t>
    </rPh>
    <rPh sb="165" eb="167">
      <t>トリクミ</t>
    </rPh>
    <rPh sb="168" eb="170">
      <t>イッカン</t>
    </rPh>
    <rPh sb="174" eb="176">
      <t>レイワ</t>
    </rPh>
    <rPh sb="176" eb="178">
      <t>ガンネン</t>
    </rPh>
    <rPh sb="178" eb="179">
      <t>ド</t>
    </rPh>
    <rPh sb="181" eb="183">
      <t>チイキ</t>
    </rPh>
    <rPh sb="183" eb="185">
      <t>ホウカツ</t>
    </rPh>
    <rPh sb="187" eb="189">
      <t>ビョウショウ</t>
    </rPh>
    <rPh sb="195" eb="197">
      <t>カイシ</t>
    </rPh>
    <rPh sb="207" eb="209">
      <t>コンゴ</t>
    </rPh>
    <phoneticPr fontId="5"/>
  </si>
  <si>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また、外来においては、内科の患者数を総合診療でフォローし検診等を積極的に実施し、診療報酬の確保に努める一方、費用の削減に努めている。
　平成３０年度の病床利用率は99.4％、医業収支比率は92.8%となっている。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</si>
</sst>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97.8</c:v>
                </c:pt>
                <c:pt idx="1">
                  <c:v>100.5</c:v>
                </c:pt>
                <c:pt idx="2">
                  <c:v>100.2</c:v>
                </c:pt>
                <c:pt idx="3">
                  <c:v>99.4</c:v>
                </c:pt>
                <c:pt idx="4">
                  <c:v>99.4</c:v>
                </c:pt>
              </c:numCache>
            </c:numRef>
          </c:val>
          <c:extLst>
            <c:ext xmlns:c16="http://schemas.microsoft.com/office/drawing/2014/chart" uri="{C3380CC4-5D6E-409C-BE32-E72D297353CC}">
              <c16:uniqueId val="{00000000-0962-4421-BD86-B49DA6EB92C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0962-4421-BD86-B49DA6EB92C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4828</c:v>
                </c:pt>
                <c:pt idx="1">
                  <c:v>4870</c:v>
                </c:pt>
                <c:pt idx="2">
                  <c:v>4986</c:v>
                </c:pt>
                <c:pt idx="3">
                  <c:v>4981</c:v>
                </c:pt>
                <c:pt idx="4">
                  <c:v>5126</c:v>
                </c:pt>
              </c:numCache>
            </c:numRef>
          </c:val>
          <c:extLst>
            <c:ext xmlns:c16="http://schemas.microsoft.com/office/drawing/2014/chart" uri="{C3380CC4-5D6E-409C-BE32-E72D297353CC}">
              <c16:uniqueId val="{00000000-5B60-40CD-9501-4D066103D4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5B60-40CD-9501-4D066103D4E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20837</c:v>
                </c:pt>
                <c:pt idx="1">
                  <c:v>21095</c:v>
                </c:pt>
                <c:pt idx="2">
                  <c:v>20677</c:v>
                </c:pt>
                <c:pt idx="3">
                  <c:v>20676</c:v>
                </c:pt>
                <c:pt idx="4">
                  <c:v>20910</c:v>
                </c:pt>
              </c:numCache>
            </c:numRef>
          </c:val>
          <c:extLst>
            <c:ext xmlns:c16="http://schemas.microsoft.com/office/drawing/2014/chart" uri="{C3380CC4-5D6E-409C-BE32-E72D297353CC}">
              <c16:uniqueId val="{00000000-F19C-4C4E-A257-7F32398E1D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19C-4C4E-A257-7F32398E1D33}"/>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4.5999999999999996</c:v>
                </c:pt>
                <c:pt idx="1">
                  <c:v>1.3</c:v>
                </c:pt>
                <c:pt idx="2">
                  <c:v>1.1000000000000001</c:v>
                </c:pt>
                <c:pt idx="3">
                  <c:v>4.9000000000000004</c:v>
                </c:pt>
                <c:pt idx="4">
                  <c:v>5.9</c:v>
                </c:pt>
              </c:numCache>
            </c:numRef>
          </c:val>
          <c:extLst>
            <c:ext xmlns:c16="http://schemas.microsoft.com/office/drawing/2014/chart" uri="{C3380CC4-5D6E-409C-BE32-E72D297353CC}">
              <c16:uniqueId val="{00000000-9CC8-41B2-B861-04743F478F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9CC8-41B2-B861-04743F478F5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90.1</c:v>
                </c:pt>
                <c:pt idx="1">
                  <c:v>95.6</c:v>
                </c:pt>
                <c:pt idx="2">
                  <c:v>92.8</c:v>
                </c:pt>
                <c:pt idx="3">
                  <c:v>91.8</c:v>
                </c:pt>
                <c:pt idx="4">
                  <c:v>92.8</c:v>
                </c:pt>
              </c:numCache>
            </c:numRef>
          </c:val>
          <c:extLst>
            <c:ext xmlns:c16="http://schemas.microsoft.com/office/drawing/2014/chart" uri="{C3380CC4-5D6E-409C-BE32-E72D297353CC}">
              <c16:uniqueId val="{00000000-A189-42FD-A34C-C20FD9AE6D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189-42FD-A34C-C20FD9AE6DE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97.3</c:v>
                </c:pt>
                <c:pt idx="1">
                  <c:v>102.9</c:v>
                </c:pt>
                <c:pt idx="2">
                  <c:v>100.2</c:v>
                </c:pt>
                <c:pt idx="3">
                  <c:v>96.7</c:v>
                </c:pt>
                <c:pt idx="4">
                  <c:v>99.1</c:v>
                </c:pt>
              </c:numCache>
            </c:numRef>
          </c:val>
          <c:extLst>
            <c:ext xmlns:c16="http://schemas.microsoft.com/office/drawing/2014/chart" uri="{C3380CC4-5D6E-409C-BE32-E72D297353CC}">
              <c16:uniqueId val="{00000000-D423-4274-85E4-8E3DC3512B5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D423-4274-85E4-8E3DC3512B5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42.9</c:v>
                </c:pt>
                <c:pt idx="1">
                  <c:v>44.6</c:v>
                </c:pt>
                <c:pt idx="2">
                  <c:v>45.8</c:v>
                </c:pt>
                <c:pt idx="3">
                  <c:v>46.9</c:v>
                </c:pt>
                <c:pt idx="4">
                  <c:v>48.9</c:v>
                </c:pt>
              </c:numCache>
            </c:numRef>
          </c:val>
          <c:extLst>
            <c:ext xmlns:c16="http://schemas.microsoft.com/office/drawing/2014/chart" uri="{C3380CC4-5D6E-409C-BE32-E72D297353CC}">
              <c16:uniqueId val="{00000000-395F-42C0-AF12-15FD5D9421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95F-42C0-AF12-15FD5D94215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86.2</c:v>
                </c:pt>
                <c:pt idx="1">
                  <c:v>84.8</c:v>
                </c:pt>
                <c:pt idx="2">
                  <c:v>81.2</c:v>
                </c:pt>
                <c:pt idx="3">
                  <c:v>76.8</c:v>
                </c:pt>
                <c:pt idx="4">
                  <c:v>77.099999999999994</c:v>
                </c:pt>
              </c:numCache>
            </c:numRef>
          </c:val>
          <c:extLst>
            <c:ext xmlns:c16="http://schemas.microsoft.com/office/drawing/2014/chart" uri="{C3380CC4-5D6E-409C-BE32-E72D297353CC}">
              <c16:uniqueId val="{00000000-BFB3-450D-9CC5-A86E8F86D0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BFB3-450D-9CC5-A86E8F86D0A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27330300</c:v>
                </c:pt>
                <c:pt idx="1">
                  <c:v>27555300</c:v>
                </c:pt>
                <c:pt idx="2">
                  <c:v>28014900</c:v>
                </c:pt>
                <c:pt idx="3">
                  <c:v>28709100</c:v>
                </c:pt>
                <c:pt idx="4">
                  <c:v>28996080</c:v>
                </c:pt>
              </c:numCache>
            </c:numRef>
          </c:val>
          <c:extLst>
            <c:ext xmlns:c16="http://schemas.microsoft.com/office/drawing/2014/chart" uri="{C3380CC4-5D6E-409C-BE32-E72D297353CC}">
              <c16:uniqueId val="{00000000-1A96-4EB9-B890-58318C90C3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1A96-4EB9-B890-58318C90C3D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c:v>
                </c:pt>
                <c:pt idx="1">
                  <c:v>9.5</c:v>
                </c:pt>
                <c:pt idx="2">
                  <c:v>9.6</c:v>
                </c:pt>
                <c:pt idx="3">
                  <c:v>9.6</c:v>
                </c:pt>
                <c:pt idx="4">
                  <c:v>9.1999999999999993</c:v>
                </c:pt>
              </c:numCache>
            </c:numRef>
          </c:val>
          <c:extLst>
            <c:ext xmlns:c16="http://schemas.microsoft.com/office/drawing/2014/chart" uri="{C3380CC4-5D6E-409C-BE32-E72D297353CC}">
              <c16:uniqueId val="{00000000-2B0C-430D-AB98-3B3BA697912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2B0C-430D-AB98-3B3BA697912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66.2</c:v>
                </c:pt>
                <c:pt idx="1">
                  <c:v>62.1</c:v>
                </c:pt>
                <c:pt idx="2">
                  <c:v>65.8</c:v>
                </c:pt>
                <c:pt idx="3">
                  <c:v>66</c:v>
                </c:pt>
                <c:pt idx="4">
                  <c:v>64.5</c:v>
                </c:pt>
              </c:numCache>
            </c:numRef>
          </c:val>
          <c:extLst>
            <c:ext xmlns:c16="http://schemas.microsoft.com/office/drawing/2014/chart" uri="{C3380CC4-5D6E-409C-BE32-E72D297353CC}">
              <c16:uniqueId val="{00000000-E8A7-4BA6-86E1-47BB4EBB0A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E8A7-4BA6-86E1-47BB4EBB0A8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2836</xdr:colOff>
      <xdr:row>40</xdr:row>
      <xdr:rowOff>19490</xdr:rowOff>
    </xdr:from>
    <xdr:to>
      <xdr:col>369</xdr:col>
      <xdr:colOff>41414</xdr:colOff>
      <xdr:row>56</xdr:row>
      <xdr:rowOff>165164</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Z1" zoomScale="115" zoomScaleNormal="115" zoomScaleSheetLayoutView="70" workbookViewId="0">
      <selection activeCell="OB48" sqref="OB4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8" t="str">
        <f>データ!H6</f>
        <v>三重県玉城町　国保玉城病院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0" t="s">
        <v>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2"/>
      <c r="AU7" s="140" t="s">
        <v>2</v>
      </c>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2"/>
      <c r="CN7" s="140" t="s">
        <v>3</v>
      </c>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2"/>
      <c r="EG7" s="140" t="s">
        <v>4</v>
      </c>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2"/>
      <c r="FZ7" s="140" t="s">
        <v>5</v>
      </c>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2"/>
      <c r="ID7" s="140" t="s">
        <v>6</v>
      </c>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2"/>
      <c r="JW7" s="140" t="s">
        <v>7</v>
      </c>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2"/>
      <c r="LP7" s="140" t="s">
        <v>8</v>
      </c>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2"/>
      <c r="NI7" s="3"/>
      <c r="NJ7" s="6" t="s">
        <v>9</v>
      </c>
      <c r="NK7" s="7"/>
      <c r="NL7" s="7"/>
      <c r="NM7" s="7"/>
      <c r="NN7" s="7"/>
      <c r="NO7" s="7"/>
      <c r="NP7" s="7"/>
      <c r="NQ7" s="7"/>
      <c r="NR7" s="7"/>
      <c r="NS7" s="7"/>
      <c r="NT7" s="7"/>
      <c r="NU7" s="7"/>
      <c r="NV7" s="7"/>
      <c r="NW7" s="8"/>
      <c r="NX7" s="3"/>
    </row>
    <row r="8" spans="1:388" ht="18.75" customHeight="1">
      <c r="A8" s="2"/>
      <c r="B8" s="135" t="str">
        <f>データ!K6</f>
        <v>当然財務</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7"/>
      <c r="AU8" s="135" t="str">
        <f>データ!L6</f>
        <v>病院事業</v>
      </c>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7"/>
      <c r="CN8" s="135" t="str">
        <f>データ!M6</f>
        <v>一般病院</v>
      </c>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7"/>
      <c r="EG8" s="135" t="str">
        <f>データ!N6</f>
        <v>50床以上～100床未満</v>
      </c>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7"/>
      <c r="FZ8" s="135" t="str">
        <f>データ!O7</f>
        <v>非設置</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4" t="str">
        <f>データ!Y6</f>
        <v>-</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f>データ!Z6</f>
        <v>50</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5" t="s">
        <v>10</v>
      </c>
      <c r="NK8" s="146"/>
      <c r="NL8" s="9" t="s">
        <v>11</v>
      </c>
      <c r="NM8" s="10"/>
      <c r="NN8" s="10"/>
      <c r="NO8" s="10"/>
      <c r="NP8" s="10"/>
      <c r="NQ8" s="10"/>
      <c r="NR8" s="10"/>
      <c r="NS8" s="10"/>
      <c r="NT8" s="10"/>
      <c r="NU8" s="10"/>
      <c r="NV8" s="10"/>
      <c r="NW8" s="11"/>
      <c r="NX8" s="3"/>
    </row>
    <row r="9" spans="1:388" ht="18.75" customHeight="1">
      <c r="A9" s="2"/>
      <c r="B9" s="140" t="s">
        <v>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2"/>
      <c r="AU9" s="140" t="s">
        <v>13</v>
      </c>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2"/>
      <c r="CN9" s="140" t="s">
        <v>14</v>
      </c>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2"/>
      <c r="EG9" s="140" t="s">
        <v>15</v>
      </c>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2"/>
      <c r="FZ9" s="140" t="s">
        <v>16</v>
      </c>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2"/>
      <c r="ID9" s="140" t="s">
        <v>17</v>
      </c>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2"/>
      <c r="JW9" s="140" t="s">
        <v>18</v>
      </c>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2"/>
      <c r="LP9" s="140" t="s">
        <v>19</v>
      </c>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2"/>
      <c r="NI9" s="3"/>
      <c r="NJ9" s="143" t="s">
        <v>20</v>
      </c>
      <c r="NK9" s="144"/>
      <c r="NL9" s="12" t="s">
        <v>21</v>
      </c>
      <c r="NM9" s="13"/>
      <c r="NN9" s="13"/>
      <c r="NO9" s="13"/>
      <c r="NP9" s="13"/>
      <c r="NQ9" s="13"/>
      <c r="NR9" s="13"/>
      <c r="NS9" s="13"/>
      <c r="NT9" s="13"/>
      <c r="NU9" s="14"/>
      <c r="NV9" s="14"/>
      <c r="NW9" s="15"/>
      <c r="NX9" s="3"/>
    </row>
    <row r="10" spans="1:388" ht="18.75" customHeight="1">
      <c r="A10" s="2"/>
      <c r="B10" s="135" t="str">
        <f>データ!P6</f>
        <v>直営</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7"/>
      <c r="AU10" s="124">
        <f>データ!Q6</f>
        <v>7</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5" t="str">
        <f>データ!R6</f>
        <v>-</v>
      </c>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7"/>
      <c r="EG10" s="135" t="str">
        <f>データ!S6</f>
        <v>ド</v>
      </c>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7"/>
      <c r="FZ10" s="135" t="str">
        <f>データ!T6</f>
        <v>-</v>
      </c>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7"/>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50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8" t="s">
        <v>22</v>
      </c>
      <c r="NK10" s="139"/>
      <c r="NL10" s="16" t="s">
        <v>23</v>
      </c>
      <c r="NM10" s="17"/>
      <c r="NN10" s="17"/>
      <c r="NO10" s="17"/>
      <c r="NP10" s="17"/>
      <c r="NQ10" s="17"/>
      <c r="NR10" s="17"/>
      <c r="NS10" s="17"/>
      <c r="NT10" s="17"/>
      <c r="NU10" s="17"/>
      <c r="NV10" s="17"/>
      <c r="NW10" s="18"/>
      <c r="NX10" s="3"/>
    </row>
    <row r="11" spans="1:388" ht="18.75" customHeight="1">
      <c r="A11" s="2"/>
      <c r="B11" s="140" t="s">
        <v>24</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2"/>
      <c r="AU11" s="140" t="s">
        <v>25</v>
      </c>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2"/>
      <c r="CN11" s="140" t="s">
        <v>26</v>
      </c>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2"/>
      <c r="EG11" s="140" t="s">
        <v>27</v>
      </c>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2"/>
      <c r="ID11" s="140" t="s">
        <v>28</v>
      </c>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2"/>
      <c r="JW11" s="140" t="s">
        <v>29</v>
      </c>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2"/>
      <c r="LP11" s="140" t="s">
        <v>30</v>
      </c>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2"/>
      <c r="NI11" s="19"/>
      <c r="NJ11" s="3"/>
      <c r="NK11" s="3"/>
      <c r="NL11" s="3"/>
      <c r="NM11" s="3"/>
      <c r="NN11" s="3"/>
      <c r="NO11" s="3"/>
      <c r="NP11" s="3"/>
      <c r="NQ11" s="3"/>
      <c r="NR11" s="3"/>
      <c r="NS11" s="3"/>
      <c r="NT11" s="3"/>
      <c r="NU11" s="3"/>
      <c r="NV11" s="3"/>
      <c r="NW11" s="3"/>
      <c r="NX11" s="3"/>
    </row>
    <row r="12" spans="1:388" ht="18.75" customHeight="1">
      <c r="A12" s="2"/>
      <c r="B12" s="124">
        <f>データ!U6</f>
        <v>15570</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3964</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5" t="str">
        <f>データ!W6</f>
        <v>第２種該当</v>
      </c>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7"/>
      <c r="EG12" s="135" t="str">
        <f>データ!X6</f>
        <v>２０：１</v>
      </c>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7"/>
      <c r="ID12" s="124" t="str">
        <f>データ!AE6</f>
        <v>-</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f>データ!AF6</f>
        <v>50</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50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28" t="s">
        <v>33</v>
      </c>
      <c r="NK14" s="128"/>
      <c r="NL14" s="128"/>
      <c r="NM14" s="128"/>
      <c r="NN14" s="128"/>
      <c r="NO14" s="128"/>
      <c r="NP14" s="128"/>
      <c r="NQ14" s="128"/>
      <c r="NR14" s="128"/>
      <c r="NS14" s="128"/>
      <c r="NT14" s="128"/>
      <c r="NU14" s="128"/>
      <c r="NV14" s="128"/>
      <c r="NW14" s="128"/>
      <c r="NX14" s="12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8"/>
      <c r="NK15" s="128"/>
      <c r="NL15" s="128"/>
      <c r="NM15" s="128"/>
      <c r="NN15" s="128"/>
      <c r="NO15" s="128"/>
      <c r="NP15" s="128"/>
      <c r="NQ15" s="128"/>
      <c r="NR15" s="128"/>
      <c r="NS15" s="128"/>
      <c r="NT15" s="128"/>
      <c r="NU15" s="128"/>
      <c r="NV15" s="128"/>
      <c r="NW15" s="128"/>
      <c r="NX15" s="128"/>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9" t="s">
        <v>35</v>
      </c>
      <c r="NK16" s="130"/>
      <c r="NL16" s="130"/>
      <c r="NM16" s="130"/>
      <c r="NN16" s="131"/>
      <c r="NO16" s="129" t="s">
        <v>36</v>
      </c>
      <c r="NP16" s="130"/>
      <c r="NQ16" s="130"/>
      <c r="NR16" s="130"/>
      <c r="NS16" s="131"/>
      <c r="NT16" s="129" t="s">
        <v>37</v>
      </c>
      <c r="NU16" s="130"/>
      <c r="NV16" s="130"/>
      <c r="NW16" s="130"/>
      <c r="NX16" s="131"/>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2"/>
      <c r="NK17" s="133"/>
      <c r="NL17" s="133"/>
      <c r="NM17" s="133"/>
      <c r="NN17" s="134"/>
      <c r="NO17" s="132"/>
      <c r="NP17" s="133"/>
      <c r="NQ17" s="133"/>
      <c r="NR17" s="133"/>
      <c r="NS17" s="134"/>
      <c r="NT17" s="132"/>
      <c r="NU17" s="133"/>
      <c r="NV17" s="133"/>
      <c r="NW17" s="133"/>
      <c r="NX17" s="134"/>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3" t="s">
        <v>38</v>
      </c>
      <c r="NK18" s="114"/>
      <c r="NL18" s="114"/>
      <c r="NM18" s="117" t="s">
        <v>180</v>
      </c>
      <c r="NN18" s="118"/>
      <c r="NO18" s="113" t="s">
        <v>38</v>
      </c>
      <c r="NP18" s="114"/>
      <c r="NQ18" s="114"/>
      <c r="NR18" s="117" t="s">
        <v>180</v>
      </c>
      <c r="NS18" s="118"/>
      <c r="NT18" s="113" t="s">
        <v>38</v>
      </c>
      <c r="NU18" s="114"/>
      <c r="NV18" s="114"/>
      <c r="NW18" s="117" t="s">
        <v>180</v>
      </c>
      <c r="NX18" s="118"/>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5"/>
      <c r="NK19" s="116"/>
      <c r="NL19" s="116"/>
      <c r="NM19" s="119"/>
      <c r="NN19" s="120"/>
      <c r="NO19" s="115"/>
      <c r="NP19" s="116"/>
      <c r="NQ19" s="116"/>
      <c r="NR19" s="119"/>
      <c r="NS19" s="120"/>
      <c r="NT19" s="115"/>
      <c r="NU19" s="116"/>
      <c r="NV19" s="116"/>
      <c r="NW19" s="119"/>
      <c r="NX19" s="120"/>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1" t="s">
        <v>181</v>
      </c>
      <c r="NK22" s="122"/>
      <c r="NL22" s="122"/>
      <c r="NM22" s="122"/>
      <c r="NN22" s="122"/>
      <c r="NO22" s="122"/>
      <c r="NP22" s="122"/>
      <c r="NQ22" s="122"/>
      <c r="NR22" s="122"/>
      <c r="NS22" s="122"/>
      <c r="NT22" s="122"/>
      <c r="NU22" s="122"/>
      <c r="NV22" s="122"/>
      <c r="NW22" s="122"/>
      <c r="NX22" s="123"/>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7"/>
      <c r="NK25" s="108"/>
      <c r="NL25" s="108"/>
      <c r="NM25" s="108"/>
      <c r="NN25" s="108"/>
      <c r="NO25" s="108"/>
      <c r="NP25" s="108"/>
      <c r="NQ25" s="108"/>
      <c r="NR25" s="108"/>
      <c r="NS25" s="108"/>
      <c r="NT25" s="108"/>
      <c r="NU25" s="108"/>
      <c r="NV25" s="108"/>
      <c r="NW25" s="108"/>
      <c r="NX25" s="109"/>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7"/>
      <c r="NK26" s="108"/>
      <c r="NL26" s="108"/>
      <c r="NM26" s="108"/>
      <c r="NN26" s="108"/>
      <c r="NO26" s="108"/>
      <c r="NP26" s="108"/>
      <c r="NQ26" s="108"/>
      <c r="NR26" s="108"/>
      <c r="NS26" s="108"/>
      <c r="NT26" s="108"/>
      <c r="NU26" s="108"/>
      <c r="NV26" s="108"/>
      <c r="NW26" s="108"/>
      <c r="NX26" s="109"/>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7"/>
      <c r="NK27" s="108"/>
      <c r="NL27" s="108"/>
      <c r="NM27" s="108"/>
      <c r="NN27" s="108"/>
      <c r="NO27" s="108"/>
      <c r="NP27" s="108"/>
      <c r="NQ27" s="108"/>
      <c r="NR27" s="108"/>
      <c r="NS27" s="108"/>
      <c r="NT27" s="108"/>
      <c r="NU27" s="108"/>
      <c r="NV27" s="108"/>
      <c r="NW27" s="108"/>
      <c r="NX27" s="109"/>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7"/>
      <c r="NK28" s="108"/>
      <c r="NL28" s="108"/>
      <c r="NM28" s="108"/>
      <c r="NN28" s="108"/>
      <c r="NO28" s="108"/>
      <c r="NP28" s="108"/>
      <c r="NQ28" s="108"/>
      <c r="NR28" s="108"/>
      <c r="NS28" s="108"/>
      <c r="NT28" s="108"/>
      <c r="NU28" s="108"/>
      <c r="NV28" s="108"/>
      <c r="NW28" s="108"/>
      <c r="NX28" s="109"/>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7"/>
      <c r="NK29" s="108"/>
      <c r="NL29" s="108"/>
      <c r="NM29" s="108"/>
      <c r="NN29" s="108"/>
      <c r="NO29" s="108"/>
      <c r="NP29" s="108"/>
      <c r="NQ29" s="108"/>
      <c r="NR29" s="108"/>
      <c r="NS29" s="108"/>
      <c r="NT29" s="108"/>
      <c r="NU29" s="108"/>
      <c r="NV29" s="108"/>
      <c r="NW29" s="108"/>
      <c r="NX29" s="109"/>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7"/>
      <c r="NK30" s="108"/>
      <c r="NL30" s="108"/>
      <c r="NM30" s="108"/>
      <c r="NN30" s="108"/>
      <c r="NO30" s="108"/>
      <c r="NP30" s="108"/>
      <c r="NQ30" s="108"/>
      <c r="NR30" s="108"/>
      <c r="NS30" s="108"/>
      <c r="NT30" s="108"/>
      <c r="NU30" s="108"/>
      <c r="NV30" s="108"/>
      <c r="NW30" s="108"/>
      <c r="NX30" s="109"/>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7"/>
      <c r="NK31" s="108"/>
      <c r="NL31" s="108"/>
      <c r="NM31" s="108"/>
      <c r="NN31" s="108"/>
      <c r="NO31" s="108"/>
      <c r="NP31" s="108"/>
      <c r="NQ31" s="108"/>
      <c r="NR31" s="108"/>
      <c r="NS31" s="108"/>
      <c r="NT31" s="108"/>
      <c r="NU31" s="108"/>
      <c r="NV31" s="108"/>
      <c r="NW31" s="108"/>
      <c r="NX31" s="109"/>
      <c r="OC31" s="28" t="s">
        <v>54</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07"/>
      <c r="NK32" s="108"/>
      <c r="NL32" s="108"/>
      <c r="NM32" s="108"/>
      <c r="NN32" s="108"/>
      <c r="NO32" s="108"/>
      <c r="NP32" s="108"/>
      <c r="NQ32" s="108"/>
      <c r="NR32" s="108"/>
      <c r="NS32" s="108"/>
      <c r="NT32" s="108"/>
      <c r="NU32" s="108"/>
      <c r="NV32" s="108"/>
      <c r="NW32" s="108"/>
      <c r="NX32" s="109"/>
      <c r="OC32" s="28" t="s">
        <v>55</v>
      </c>
      <c r="OD32" s="29"/>
      <c r="OE32" s="29"/>
    </row>
    <row r="33" spans="1:395" ht="13.5" customHeight="1">
      <c r="A33" s="2"/>
      <c r="B33" s="25"/>
      <c r="D33" s="5"/>
      <c r="E33" s="5"/>
      <c r="F33" s="5"/>
      <c r="G33" s="98" t="s">
        <v>56</v>
      </c>
      <c r="H33" s="98"/>
      <c r="I33" s="98"/>
      <c r="J33" s="98"/>
      <c r="K33" s="98"/>
      <c r="L33" s="98"/>
      <c r="M33" s="98"/>
      <c r="N33" s="98"/>
      <c r="O33" s="98"/>
      <c r="P33" s="87">
        <f>データ!AH7</f>
        <v>97.3</v>
      </c>
      <c r="Q33" s="88"/>
      <c r="R33" s="88"/>
      <c r="S33" s="88"/>
      <c r="T33" s="88"/>
      <c r="U33" s="88"/>
      <c r="V33" s="88"/>
      <c r="W33" s="88"/>
      <c r="X33" s="88"/>
      <c r="Y33" s="88"/>
      <c r="Z33" s="88"/>
      <c r="AA33" s="88"/>
      <c r="AB33" s="88"/>
      <c r="AC33" s="88"/>
      <c r="AD33" s="89"/>
      <c r="AE33" s="87">
        <f>データ!AI7</f>
        <v>102.9</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96.7</v>
      </c>
      <c r="BJ33" s="88"/>
      <c r="BK33" s="88"/>
      <c r="BL33" s="88"/>
      <c r="BM33" s="88"/>
      <c r="BN33" s="88"/>
      <c r="BO33" s="88"/>
      <c r="BP33" s="88"/>
      <c r="BQ33" s="88"/>
      <c r="BR33" s="88"/>
      <c r="BS33" s="88"/>
      <c r="BT33" s="88"/>
      <c r="BU33" s="88"/>
      <c r="BV33" s="88"/>
      <c r="BW33" s="89"/>
      <c r="BX33" s="87">
        <f>データ!AL7</f>
        <v>99.1</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90.1</v>
      </c>
      <c r="DE33" s="88"/>
      <c r="DF33" s="88"/>
      <c r="DG33" s="88"/>
      <c r="DH33" s="88"/>
      <c r="DI33" s="88"/>
      <c r="DJ33" s="88"/>
      <c r="DK33" s="88"/>
      <c r="DL33" s="88"/>
      <c r="DM33" s="88"/>
      <c r="DN33" s="88"/>
      <c r="DO33" s="88"/>
      <c r="DP33" s="88"/>
      <c r="DQ33" s="88"/>
      <c r="DR33" s="89"/>
      <c r="DS33" s="87">
        <f>データ!AT7</f>
        <v>95.6</v>
      </c>
      <c r="DT33" s="88"/>
      <c r="DU33" s="88"/>
      <c r="DV33" s="88"/>
      <c r="DW33" s="88"/>
      <c r="DX33" s="88"/>
      <c r="DY33" s="88"/>
      <c r="DZ33" s="88"/>
      <c r="EA33" s="88"/>
      <c r="EB33" s="88"/>
      <c r="EC33" s="88"/>
      <c r="ED33" s="88"/>
      <c r="EE33" s="88"/>
      <c r="EF33" s="88"/>
      <c r="EG33" s="89"/>
      <c r="EH33" s="87">
        <f>データ!AU7</f>
        <v>92.8</v>
      </c>
      <c r="EI33" s="88"/>
      <c r="EJ33" s="88"/>
      <c r="EK33" s="88"/>
      <c r="EL33" s="88"/>
      <c r="EM33" s="88"/>
      <c r="EN33" s="88"/>
      <c r="EO33" s="88"/>
      <c r="EP33" s="88"/>
      <c r="EQ33" s="88"/>
      <c r="ER33" s="88"/>
      <c r="ES33" s="88"/>
      <c r="ET33" s="88"/>
      <c r="EU33" s="88"/>
      <c r="EV33" s="89"/>
      <c r="EW33" s="87">
        <f>データ!AV7</f>
        <v>91.8</v>
      </c>
      <c r="EX33" s="88"/>
      <c r="EY33" s="88"/>
      <c r="EZ33" s="88"/>
      <c r="FA33" s="88"/>
      <c r="FB33" s="88"/>
      <c r="FC33" s="88"/>
      <c r="FD33" s="88"/>
      <c r="FE33" s="88"/>
      <c r="FF33" s="88"/>
      <c r="FG33" s="88"/>
      <c r="FH33" s="88"/>
      <c r="FI33" s="88"/>
      <c r="FJ33" s="88"/>
      <c r="FK33" s="89"/>
      <c r="FL33" s="87">
        <f>データ!AW7</f>
        <v>92.8</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4.5999999999999996</v>
      </c>
      <c r="GS33" s="88"/>
      <c r="GT33" s="88"/>
      <c r="GU33" s="88"/>
      <c r="GV33" s="88"/>
      <c r="GW33" s="88"/>
      <c r="GX33" s="88"/>
      <c r="GY33" s="88"/>
      <c r="GZ33" s="88"/>
      <c r="HA33" s="88"/>
      <c r="HB33" s="88"/>
      <c r="HC33" s="88"/>
      <c r="HD33" s="88"/>
      <c r="HE33" s="88"/>
      <c r="HF33" s="89"/>
      <c r="HG33" s="87">
        <f>データ!BE7</f>
        <v>1.3</v>
      </c>
      <c r="HH33" s="88"/>
      <c r="HI33" s="88"/>
      <c r="HJ33" s="88"/>
      <c r="HK33" s="88"/>
      <c r="HL33" s="88"/>
      <c r="HM33" s="88"/>
      <c r="HN33" s="88"/>
      <c r="HO33" s="88"/>
      <c r="HP33" s="88"/>
      <c r="HQ33" s="88"/>
      <c r="HR33" s="88"/>
      <c r="HS33" s="88"/>
      <c r="HT33" s="88"/>
      <c r="HU33" s="89"/>
      <c r="HV33" s="87">
        <f>データ!BF7</f>
        <v>1.1000000000000001</v>
      </c>
      <c r="HW33" s="88"/>
      <c r="HX33" s="88"/>
      <c r="HY33" s="88"/>
      <c r="HZ33" s="88"/>
      <c r="IA33" s="88"/>
      <c r="IB33" s="88"/>
      <c r="IC33" s="88"/>
      <c r="ID33" s="88"/>
      <c r="IE33" s="88"/>
      <c r="IF33" s="88"/>
      <c r="IG33" s="88"/>
      <c r="IH33" s="88"/>
      <c r="II33" s="88"/>
      <c r="IJ33" s="89"/>
      <c r="IK33" s="87">
        <f>データ!BG7</f>
        <v>4.9000000000000004</v>
      </c>
      <c r="IL33" s="88"/>
      <c r="IM33" s="88"/>
      <c r="IN33" s="88"/>
      <c r="IO33" s="88"/>
      <c r="IP33" s="88"/>
      <c r="IQ33" s="88"/>
      <c r="IR33" s="88"/>
      <c r="IS33" s="88"/>
      <c r="IT33" s="88"/>
      <c r="IU33" s="88"/>
      <c r="IV33" s="88"/>
      <c r="IW33" s="88"/>
      <c r="IX33" s="88"/>
      <c r="IY33" s="89"/>
      <c r="IZ33" s="87">
        <f>データ!BH7</f>
        <v>5.9</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97.8</v>
      </c>
      <c r="KG33" s="88"/>
      <c r="KH33" s="88"/>
      <c r="KI33" s="88"/>
      <c r="KJ33" s="88"/>
      <c r="KK33" s="88"/>
      <c r="KL33" s="88"/>
      <c r="KM33" s="88"/>
      <c r="KN33" s="88"/>
      <c r="KO33" s="88"/>
      <c r="KP33" s="88"/>
      <c r="KQ33" s="88"/>
      <c r="KR33" s="88"/>
      <c r="KS33" s="88"/>
      <c r="KT33" s="89"/>
      <c r="KU33" s="87">
        <f>データ!BP7</f>
        <v>100.5</v>
      </c>
      <c r="KV33" s="88"/>
      <c r="KW33" s="88"/>
      <c r="KX33" s="88"/>
      <c r="KY33" s="88"/>
      <c r="KZ33" s="88"/>
      <c r="LA33" s="88"/>
      <c r="LB33" s="88"/>
      <c r="LC33" s="88"/>
      <c r="LD33" s="88"/>
      <c r="LE33" s="88"/>
      <c r="LF33" s="88"/>
      <c r="LG33" s="88"/>
      <c r="LH33" s="88"/>
      <c r="LI33" s="89"/>
      <c r="LJ33" s="87">
        <f>データ!BQ7</f>
        <v>100.2</v>
      </c>
      <c r="LK33" s="88"/>
      <c r="LL33" s="88"/>
      <c r="LM33" s="88"/>
      <c r="LN33" s="88"/>
      <c r="LO33" s="88"/>
      <c r="LP33" s="88"/>
      <c r="LQ33" s="88"/>
      <c r="LR33" s="88"/>
      <c r="LS33" s="88"/>
      <c r="LT33" s="88"/>
      <c r="LU33" s="88"/>
      <c r="LV33" s="88"/>
      <c r="LW33" s="88"/>
      <c r="LX33" s="89"/>
      <c r="LY33" s="87">
        <f>データ!BR7</f>
        <v>99.4</v>
      </c>
      <c r="LZ33" s="88"/>
      <c r="MA33" s="88"/>
      <c r="MB33" s="88"/>
      <c r="MC33" s="88"/>
      <c r="MD33" s="88"/>
      <c r="ME33" s="88"/>
      <c r="MF33" s="88"/>
      <c r="MG33" s="88"/>
      <c r="MH33" s="88"/>
      <c r="MI33" s="88"/>
      <c r="MJ33" s="88"/>
      <c r="MK33" s="88"/>
      <c r="ML33" s="88"/>
      <c r="MM33" s="89"/>
      <c r="MN33" s="87">
        <f>データ!BS7</f>
        <v>99.4</v>
      </c>
      <c r="MO33" s="88"/>
      <c r="MP33" s="88"/>
      <c r="MQ33" s="88"/>
      <c r="MR33" s="88"/>
      <c r="MS33" s="88"/>
      <c r="MT33" s="88"/>
      <c r="MU33" s="88"/>
      <c r="MV33" s="88"/>
      <c r="MW33" s="88"/>
      <c r="MX33" s="88"/>
      <c r="MY33" s="88"/>
      <c r="MZ33" s="88"/>
      <c r="NA33" s="88"/>
      <c r="NB33" s="89"/>
      <c r="ND33" s="5"/>
      <c r="NE33" s="5"/>
      <c r="NF33" s="5"/>
      <c r="NG33" s="5"/>
      <c r="NH33" s="27"/>
      <c r="NI33" s="2"/>
      <c r="NJ33" s="107"/>
      <c r="NK33" s="108"/>
      <c r="NL33" s="108"/>
      <c r="NM33" s="108"/>
      <c r="NN33" s="108"/>
      <c r="NO33" s="108"/>
      <c r="NP33" s="108"/>
      <c r="NQ33" s="108"/>
      <c r="NR33" s="108"/>
      <c r="NS33" s="108"/>
      <c r="NT33" s="108"/>
      <c r="NU33" s="108"/>
      <c r="NV33" s="108"/>
      <c r="NW33" s="108"/>
      <c r="NX33" s="109"/>
      <c r="OC33" s="28" t="s">
        <v>57</v>
      </c>
      <c r="OD33" s="29"/>
      <c r="OE33" s="29"/>
    </row>
    <row r="34" spans="1:395" ht="13.5" customHeight="1">
      <c r="A34" s="2"/>
      <c r="B34" s="25"/>
      <c r="D34" s="5"/>
      <c r="E34" s="5"/>
      <c r="F34" s="5"/>
      <c r="G34" s="98" t="s">
        <v>58</v>
      </c>
      <c r="H34" s="98"/>
      <c r="I34" s="98"/>
      <c r="J34" s="98"/>
      <c r="K34" s="98"/>
      <c r="L34" s="98"/>
      <c r="M34" s="98"/>
      <c r="N34" s="98"/>
      <c r="O34" s="98"/>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184</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57" t="s">
        <v>182</v>
      </c>
      <c r="NK54" s="158"/>
      <c r="NL54" s="158"/>
      <c r="NM54" s="158"/>
      <c r="NN54" s="158"/>
      <c r="NO54" s="158"/>
      <c r="NP54" s="158"/>
      <c r="NQ54" s="158"/>
      <c r="NR54" s="158"/>
      <c r="NS54" s="158"/>
      <c r="NT54" s="158"/>
      <c r="NU54" s="158"/>
      <c r="NV54" s="158"/>
      <c r="NW54" s="158"/>
      <c r="NX54" s="159"/>
    </row>
    <row r="55" spans="1:395" ht="13.5" customHeight="1">
      <c r="A55" s="2"/>
      <c r="B55" s="25"/>
      <c r="C55" s="5"/>
      <c r="D55" s="5"/>
      <c r="E55" s="5"/>
      <c r="F55" s="5"/>
      <c r="G55" s="98" t="s">
        <v>56</v>
      </c>
      <c r="H55" s="98"/>
      <c r="I55" s="98"/>
      <c r="J55" s="98"/>
      <c r="K55" s="98"/>
      <c r="L55" s="98"/>
      <c r="M55" s="98"/>
      <c r="N55" s="98"/>
      <c r="O55" s="98"/>
      <c r="P55" s="99">
        <f>データ!BZ7</f>
        <v>20837</v>
      </c>
      <c r="Q55" s="100"/>
      <c r="R55" s="100"/>
      <c r="S55" s="100"/>
      <c r="T55" s="100"/>
      <c r="U55" s="100"/>
      <c r="V55" s="100"/>
      <c r="W55" s="100"/>
      <c r="X55" s="100"/>
      <c r="Y55" s="100"/>
      <c r="Z55" s="100"/>
      <c r="AA55" s="100"/>
      <c r="AB55" s="100"/>
      <c r="AC55" s="100"/>
      <c r="AD55" s="101"/>
      <c r="AE55" s="99">
        <f>データ!CA7</f>
        <v>21095</v>
      </c>
      <c r="AF55" s="100"/>
      <c r="AG55" s="100"/>
      <c r="AH55" s="100"/>
      <c r="AI55" s="100"/>
      <c r="AJ55" s="100"/>
      <c r="AK55" s="100"/>
      <c r="AL55" s="100"/>
      <c r="AM55" s="100"/>
      <c r="AN55" s="100"/>
      <c r="AO55" s="100"/>
      <c r="AP55" s="100"/>
      <c r="AQ55" s="100"/>
      <c r="AR55" s="100"/>
      <c r="AS55" s="101"/>
      <c r="AT55" s="99">
        <f>データ!CB7</f>
        <v>20677</v>
      </c>
      <c r="AU55" s="100"/>
      <c r="AV55" s="100"/>
      <c r="AW55" s="100"/>
      <c r="AX55" s="100"/>
      <c r="AY55" s="100"/>
      <c r="AZ55" s="100"/>
      <c r="BA55" s="100"/>
      <c r="BB55" s="100"/>
      <c r="BC55" s="100"/>
      <c r="BD55" s="100"/>
      <c r="BE55" s="100"/>
      <c r="BF55" s="100"/>
      <c r="BG55" s="100"/>
      <c r="BH55" s="101"/>
      <c r="BI55" s="99">
        <f>データ!CC7</f>
        <v>20676</v>
      </c>
      <c r="BJ55" s="100"/>
      <c r="BK55" s="100"/>
      <c r="BL55" s="100"/>
      <c r="BM55" s="100"/>
      <c r="BN55" s="100"/>
      <c r="BO55" s="100"/>
      <c r="BP55" s="100"/>
      <c r="BQ55" s="100"/>
      <c r="BR55" s="100"/>
      <c r="BS55" s="100"/>
      <c r="BT55" s="100"/>
      <c r="BU55" s="100"/>
      <c r="BV55" s="100"/>
      <c r="BW55" s="101"/>
      <c r="BX55" s="99">
        <f>データ!CD7</f>
        <v>20910</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4828</v>
      </c>
      <c r="DE55" s="100"/>
      <c r="DF55" s="100"/>
      <c r="DG55" s="100"/>
      <c r="DH55" s="100"/>
      <c r="DI55" s="100"/>
      <c r="DJ55" s="100"/>
      <c r="DK55" s="100"/>
      <c r="DL55" s="100"/>
      <c r="DM55" s="100"/>
      <c r="DN55" s="100"/>
      <c r="DO55" s="100"/>
      <c r="DP55" s="100"/>
      <c r="DQ55" s="100"/>
      <c r="DR55" s="101"/>
      <c r="DS55" s="99">
        <f>データ!CL7</f>
        <v>4870</v>
      </c>
      <c r="DT55" s="100"/>
      <c r="DU55" s="100"/>
      <c r="DV55" s="100"/>
      <c r="DW55" s="100"/>
      <c r="DX55" s="100"/>
      <c r="DY55" s="100"/>
      <c r="DZ55" s="100"/>
      <c r="EA55" s="100"/>
      <c r="EB55" s="100"/>
      <c r="EC55" s="100"/>
      <c r="ED55" s="100"/>
      <c r="EE55" s="100"/>
      <c r="EF55" s="100"/>
      <c r="EG55" s="101"/>
      <c r="EH55" s="99">
        <f>データ!CM7</f>
        <v>4986</v>
      </c>
      <c r="EI55" s="100"/>
      <c r="EJ55" s="100"/>
      <c r="EK55" s="100"/>
      <c r="EL55" s="100"/>
      <c r="EM55" s="100"/>
      <c r="EN55" s="100"/>
      <c r="EO55" s="100"/>
      <c r="EP55" s="100"/>
      <c r="EQ55" s="100"/>
      <c r="ER55" s="100"/>
      <c r="ES55" s="100"/>
      <c r="ET55" s="100"/>
      <c r="EU55" s="100"/>
      <c r="EV55" s="101"/>
      <c r="EW55" s="99">
        <f>データ!CN7</f>
        <v>4981</v>
      </c>
      <c r="EX55" s="100"/>
      <c r="EY55" s="100"/>
      <c r="EZ55" s="100"/>
      <c r="FA55" s="100"/>
      <c r="FB55" s="100"/>
      <c r="FC55" s="100"/>
      <c r="FD55" s="100"/>
      <c r="FE55" s="100"/>
      <c r="FF55" s="100"/>
      <c r="FG55" s="100"/>
      <c r="FH55" s="100"/>
      <c r="FI55" s="100"/>
      <c r="FJ55" s="100"/>
      <c r="FK55" s="101"/>
      <c r="FL55" s="99">
        <f>データ!CO7</f>
        <v>5126</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66.2</v>
      </c>
      <c r="GS55" s="88"/>
      <c r="GT55" s="88"/>
      <c r="GU55" s="88"/>
      <c r="GV55" s="88"/>
      <c r="GW55" s="88"/>
      <c r="GX55" s="88"/>
      <c r="GY55" s="88"/>
      <c r="GZ55" s="88"/>
      <c r="HA55" s="88"/>
      <c r="HB55" s="88"/>
      <c r="HC55" s="88"/>
      <c r="HD55" s="88"/>
      <c r="HE55" s="88"/>
      <c r="HF55" s="89"/>
      <c r="HG55" s="87">
        <f>データ!CW7</f>
        <v>62.1</v>
      </c>
      <c r="HH55" s="88"/>
      <c r="HI55" s="88"/>
      <c r="HJ55" s="88"/>
      <c r="HK55" s="88"/>
      <c r="HL55" s="88"/>
      <c r="HM55" s="88"/>
      <c r="HN55" s="88"/>
      <c r="HO55" s="88"/>
      <c r="HP55" s="88"/>
      <c r="HQ55" s="88"/>
      <c r="HR55" s="88"/>
      <c r="HS55" s="88"/>
      <c r="HT55" s="88"/>
      <c r="HU55" s="89"/>
      <c r="HV55" s="87">
        <f>データ!CX7</f>
        <v>65.8</v>
      </c>
      <c r="HW55" s="88"/>
      <c r="HX55" s="88"/>
      <c r="HY55" s="88"/>
      <c r="HZ55" s="88"/>
      <c r="IA55" s="88"/>
      <c r="IB55" s="88"/>
      <c r="IC55" s="88"/>
      <c r="ID55" s="88"/>
      <c r="IE55" s="88"/>
      <c r="IF55" s="88"/>
      <c r="IG55" s="88"/>
      <c r="IH55" s="88"/>
      <c r="II55" s="88"/>
      <c r="IJ55" s="89"/>
      <c r="IK55" s="87">
        <f>データ!CY7</f>
        <v>66</v>
      </c>
      <c r="IL55" s="88"/>
      <c r="IM55" s="88"/>
      <c r="IN55" s="88"/>
      <c r="IO55" s="88"/>
      <c r="IP55" s="88"/>
      <c r="IQ55" s="88"/>
      <c r="IR55" s="88"/>
      <c r="IS55" s="88"/>
      <c r="IT55" s="88"/>
      <c r="IU55" s="88"/>
      <c r="IV55" s="88"/>
      <c r="IW55" s="88"/>
      <c r="IX55" s="88"/>
      <c r="IY55" s="89"/>
      <c r="IZ55" s="87">
        <f>データ!CZ7</f>
        <v>64.5</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10</v>
      </c>
      <c r="KG55" s="88"/>
      <c r="KH55" s="88"/>
      <c r="KI55" s="88"/>
      <c r="KJ55" s="88"/>
      <c r="KK55" s="88"/>
      <c r="KL55" s="88"/>
      <c r="KM55" s="88"/>
      <c r="KN55" s="88"/>
      <c r="KO55" s="88"/>
      <c r="KP55" s="88"/>
      <c r="KQ55" s="88"/>
      <c r="KR55" s="88"/>
      <c r="KS55" s="88"/>
      <c r="KT55" s="89"/>
      <c r="KU55" s="87">
        <f>データ!DH7</f>
        <v>9.5</v>
      </c>
      <c r="KV55" s="88"/>
      <c r="KW55" s="88"/>
      <c r="KX55" s="88"/>
      <c r="KY55" s="88"/>
      <c r="KZ55" s="88"/>
      <c r="LA55" s="88"/>
      <c r="LB55" s="88"/>
      <c r="LC55" s="88"/>
      <c r="LD55" s="88"/>
      <c r="LE55" s="88"/>
      <c r="LF55" s="88"/>
      <c r="LG55" s="88"/>
      <c r="LH55" s="88"/>
      <c r="LI55" s="89"/>
      <c r="LJ55" s="87">
        <f>データ!DI7</f>
        <v>9.6</v>
      </c>
      <c r="LK55" s="88"/>
      <c r="LL55" s="88"/>
      <c r="LM55" s="88"/>
      <c r="LN55" s="88"/>
      <c r="LO55" s="88"/>
      <c r="LP55" s="88"/>
      <c r="LQ55" s="88"/>
      <c r="LR55" s="88"/>
      <c r="LS55" s="88"/>
      <c r="LT55" s="88"/>
      <c r="LU55" s="88"/>
      <c r="LV55" s="88"/>
      <c r="LW55" s="88"/>
      <c r="LX55" s="89"/>
      <c r="LY55" s="87">
        <f>データ!DJ7</f>
        <v>9.6</v>
      </c>
      <c r="LZ55" s="88"/>
      <c r="MA55" s="88"/>
      <c r="MB55" s="88"/>
      <c r="MC55" s="88"/>
      <c r="MD55" s="88"/>
      <c r="ME55" s="88"/>
      <c r="MF55" s="88"/>
      <c r="MG55" s="88"/>
      <c r="MH55" s="88"/>
      <c r="MI55" s="88"/>
      <c r="MJ55" s="88"/>
      <c r="MK55" s="88"/>
      <c r="ML55" s="88"/>
      <c r="MM55" s="89"/>
      <c r="MN55" s="87">
        <f>データ!DK7</f>
        <v>9.1999999999999993</v>
      </c>
      <c r="MO55" s="88"/>
      <c r="MP55" s="88"/>
      <c r="MQ55" s="88"/>
      <c r="MR55" s="88"/>
      <c r="MS55" s="88"/>
      <c r="MT55" s="88"/>
      <c r="MU55" s="88"/>
      <c r="MV55" s="88"/>
      <c r="MW55" s="88"/>
      <c r="MX55" s="88"/>
      <c r="MY55" s="88"/>
      <c r="MZ55" s="88"/>
      <c r="NA55" s="88"/>
      <c r="NB55" s="89"/>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5" ht="13.5" customHeight="1">
      <c r="A56" s="2"/>
      <c r="B56" s="25"/>
      <c r="C56" s="5"/>
      <c r="D56" s="5"/>
      <c r="E56" s="5"/>
      <c r="F56" s="5"/>
      <c r="G56" s="98" t="s">
        <v>58</v>
      </c>
      <c r="H56" s="98"/>
      <c r="I56" s="98"/>
      <c r="J56" s="98"/>
      <c r="K56" s="98"/>
      <c r="L56" s="98"/>
      <c r="M56" s="98"/>
      <c r="N56" s="98"/>
      <c r="O56" s="98"/>
      <c r="P56" s="99">
        <f>データ!CE7</f>
        <v>23857</v>
      </c>
      <c r="Q56" s="100"/>
      <c r="R56" s="100"/>
      <c r="S56" s="100"/>
      <c r="T56" s="100"/>
      <c r="U56" s="100"/>
      <c r="V56" s="100"/>
      <c r="W56" s="100"/>
      <c r="X56" s="100"/>
      <c r="Y56" s="100"/>
      <c r="Z56" s="100"/>
      <c r="AA56" s="100"/>
      <c r="AB56" s="100"/>
      <c r="AC56" s="100"/>
      <c r="AD56" s="101"/>
      <c r="AE56" s="99">
        <f>データ!CF7</f>
        <v>24371</v>
      </c>
      <c r="AF56" s="100"/>
      <c r="AG56" s="100"/>
      <c r="AH56" s="100"/>
      <c r="AI56" s="100"/>
      <c r="AJ56" s="100"/>
      <c r="AK56" s="100"/>
      <c r="AL56" s="100"/>
      <c r="AM56" s="100"/>
      <c r="AN56" s="100"/>
      <c r="AO56" s="100"/>
      <c r="AP56" s="100"/>
      <c r="AQ56" s="100"/>
      <c r="AR56" s="100"/>
      <c r="AS56" s="101"/>
      <c r="AT56" s="99">
        <f>データ!CG7</f>
        <v>24882</v>
      </c>
      <c r="AU56" s="100"/>
      <c r="AV56" s="100"/>
      <c r="AW56" s="100"/>
      <c r="AX56" s="100"/>
      <c r="AY56" s="100"/>
      <c r="AZ56" s="100"/>
      <c r="BA56" s="100"/>
      <c r="BB56" s="100"/>
      <c r="BC56" s="100"/>
      <c r="BD56" s="100"/>
      <c r="BE56" s="100"/>
      <c r="BF56" s="100"/>
      <c r="BG56" s="100"/>
      <c r="BH56" s="101"/>
      <c r="BI56" s="99">
        <f>データ!CH7</f>
        <v>25249</v>
      </c>
      <c r="BJ56" s="100"/>
      <c r="BK56" s="100"/>
      <c r="BL56" s="100"/>
      <c r="BM56" s="100"/>
      <c r="BN56" s="100"/>
      <c r="BO56" s="100"/>
      <c r="BP56" s="100"/>
      <c r="BQ56" s="100"/>
      <c r="BR56" s="100"/>
      <c r="BS56" s="100"/>
      <c r="BT56" s="100"/>
      <c r="BU56" s="100"/>
      <c r="BV56" s="100"/>
      <c r="BW56" s="101"/>
      <c r="BX56" s="99">
        <f>データ!CI7</f>
        <v>25711</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8471</v>
      </c>
      <c r="DE56" s="100"/>
      <c r="DF56" s="100"/>
      <c r="DG56" s="100"/>
      <c r="DH56" s="100"/>
      <c r="DI56" s="100"/>
      <c r="DJ56" s="100"/>
      <c r="DK56" s="100"/>
      <c r="DL56" s="100"/>
      <c r="DM56" s="100"/>
      <c r="DN56" s="100"/>
      <c r="DO56" s="100"/>
      <c r="DP56" s="100"/>
      <c r="DQ56" s="100"/>
      <c r="DR56" s="101"/>
      <c r="DS56" s="99">
        <f>データ!CQ7</f>
        <v>8736</v>
      </c>
      <c r="DT56" s="100"/>
      <c r="DU56" s="100"/>
      <c r="DV56" s="100"/>
      <c r="DW56" s="100"/>
      <c r="DX56" s="100"/>
      <c r="DY56" s="100"/>
      <c r="DZ56" s="100"/>
      <c r="EA56" s="100"/>
      <c r="EB56" s="100"/>
      <c r="EC56" s="100"/>
      <c r="ED56" s="100"/>
      <c r="EE56" s="100"/>
      <c r="EF56" s="100"/>
      <c r="EG56" s="101"/>
      <c r="EH56" s="99">
        <f>データ!CR7</f>
        <v>8797</v>
      </c>
      <c r="EI56" s="100"/>
      <c r="EJ56" s="100"/>
      <c r="EK56" s="100"/>
      <c r="EL56" s="100"/>
      <c r="EM56" s="100"/>
      <c r="EN56" s="100"/>
      <c r="EO56" s="100"/>
      <c r="EP56" s="100"/>
      <c r="EQ56" s="100"/>
      <c r="ER56" s="100"/>
      <c r="ES56" s="100"/>
      <c r="ET56" s="100"/>
      <c r="EU56" s="100"/>
      <c r="EV56" s="101"/>
      <c r="EW56" s="99">
        <f>データ!CS7</f>
        <v>8852</v>
      </c>
      <c r="EX56" s="100"/>
      <c r="EY56" s="100"/>
      <c r="EZ56" s="100"/>
      <c r="FA56" s="100"/>
      <c r="FB56" s="100"/>
      <c r="FC56" s="100"/>
      <c r="FD56" s="100"/>
      <c r="FE56" s="100"/>
      <c r="FF56" s="100"/>
      <c r="FG56" s="100"/>
      <c r="FH56" s="100"/>
      <c r="FI56" s="100"/>
      <c r="FJ56" s="100"/>
      <c r="FK56" s="101"/>
      <c r="FL56" s="99">
        <f>データ!CT7</f>
        <v>9060</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7"/>
      <c r="NK60" s="158"/>
      <c r="NL60" s="158"/>
      <c r="NM60" s="158"/>
      <c r="NN60" s="158"/>
      <c r="NO60" s="158"/>
      <c r="NP60" s="158"/>
      <c r="NQ60" s="158"/>
      <c r="NR60" s="158"/>
      <c r="NS60" s="158"/>
      <c r="NT60" s="158"/>
      <c r="NU60" s="158"/>
      <c r="NV60" s="158"/>
      <c r="NW60" s="158"/>
      <c r="NX60" s="159"/>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7"/>
      <c r="NK61" s="158"/>
      <c r="NL61" s="158"/>
      <c r="NM61" s="158"/>
      <c r="NN61" s="158"/>
      <c r="NO61" s="158"/>
      <c r="NP61" s="158"/>
      <c r="NQ61" s="158"/>
      <c r="NR61" s="158"/>
      <c r="NS61" s="158"/>
      <c r="NT61" s="158"/>
      <c r="NU61" s="158"/>
      <c r="NV61" s="158"/>
      <c r="NW61" s="158"/>
      <c r="NX61" s="159"/>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57"/>
      <c r="NK62" s="158"/>
      <c r="NL62" s="158"/>
      <c r="NM62" s="158"/>
      <c r="NN62" s="158"/>
      <c r="NO62" s="158"/>
      <c r="NP62" s="158"/>
      <c r="NQ62" s="158"/>
      <c r="NR62" s="158"/>
      <c r="NS62" s="158"/>
      <c r="NT62" s="158"/>
      <c r="NU62" s="158"/>
      <c r="NV62" s="158"/>
      <c r="NW62" s="158"/>
      <c r="NX62" s="159"/>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57"/>
      <c r="NK63" s="158"/>
      <c r="NL63" s="158"/>
      <c r="NM63" s="158"/>
      <c r="NN63" s="158"/>
      <c r="NO63" s="158"/>
      <c r="NP63" s="158"/>
      <c r="NQ63" s="158"/>
      <c r="NR63" s="158"/>
      <c r="NS63" s="158"/>
      <c r="NT63" s="158"/>
      <c r="NU63" s="158"/>
      <c r="NV63" s="158"/>
      <c r="NW63" s="158"/>
      <c r="NX63" s="159"/>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183</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42.9</v>
      </c>
      <c r="V79" s="82"/>
      <c r="W79" s="82"/>
      <c r="X79" s="82"/>
      <c r="Y79" s="82"/>
      <c r="Z79" s="82"/>
      <c r="AA79" s="82"/>
      <c r="AB79" s="82"/>
      <c r="AC79" s="82"/>
      <c r="AD79" s="82"/>
      <c r="AE79" s="82"/>
      <c r="AF79" s="82"/>
      <c r="AG79" s="82"/>
      <c r="AH79" s="82"/>
      <c r="AI79" s="82"/>
      <c r="AJ79" s="82"/>
      <c r="AK79" s="82"/>
      <c r="AL79" s="82"/>
      <c r="AM79" s="82"/>
      <c r="AN79" s="82">
        <f>データ!DS7</f>
        <v>44.6</v>
      </c>
      <c r="AO79" s="82"/>
      <c r="AP79" s="82"/>
      <c r="AQ79" s="82"/>
      <c r="AR79" s="82"/>
      <c r="AS79" s="82"/>
      <c r="AT79" s="82"/>
      <c r="AU79" s="82"/>
      <c r="AV79" s="82"/>
      <c r="AW79" s="82"/>
      <c r="AX79" s="82"/>
      <c r="AY79" s="82"/>
      <c r="AZ79" s="82"/>
      <c r="BA79" s="82"/>
      <c r="BB79" s="82"/>
      <c r="BC79" s="82"/>
      <c r="BD79" s="82"/>
      <c r="BE79" s="82"/>
      <c r="BF79" s="82"/>
      <c r="BG79" s="82">
        <f>データ!DT7</f>
        <v>45.8</v>
      </c>
      <c r="BH79" s="82"/>
      <c r="BI79" s="82"/>
      <c r="BJ79" s="82"/>
      <c r="BK79" s="82"/>
      <c r="BL79" s="82"/>
      <c r="BM79" s="82"/>
      <c r="BN79" s="82"/>
      <c r="BO79" s="82"/>
      <c r="BP79" s="82"/>
      <c r="BQ79" s="82"/>
      <c r="BR79" s="82"/>
      <c r="BS79" s="82"/>
      <c r="BT79" s="82"/>
      <c r="BU79" s="82"/>
      <c r="BV79" s="82"/>
      <c r="BW79" s="82"/>
      <c r="BX79" s="82"/>
      <c r="BY79" s="82"/>
      <c r="BZ79" s="82">
        <f>データ!DU7</f>
        <v>46.9</v>
      </c>
      <c r="CA79" s="82"/>
      <c r="CB79" s="82"/>
      <c r="CC79" s="82"/>
      <c r="CD79" s="82"/>
      <c r="CE79" s="82"/>
      <c r="CF79" s="82"/>
      <c r="CG79" s="82"/>
      <c r="CH79" s="82"/>
      <c r="CI79" s="82"/>
      <c r="CJ79" s="82"/>
      <c r="CK79" s="82"/>
      <c r="CL79" s="82"/>
      <c r="CM79" s="82"/>
      <c r="CN79" s="82"/>
      <c r="CO79" s="82"/>
      <c r="CP79" s="82"/>
      <c r="CQ79" s="82"/>
      <c r="CR79" s="82"/>
      <c r="CS79" s="82">
        <f>データ!DV7</f>
        <v>48.9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86.2</v>
      </c>
      <c r="EP79" s="82"/>
      <c r="EQ79" s="82"/>
      <c r="ER79" s="82"/>
      <c r="ES79" s="82"/>
      <c r="ET79" s="82"/>
      <c r="EU79" s="82"/>
      <c r="EV79" s="82"/>
      <c r="EW79" s="82"/>
      <c r="EX79" s="82"/>
      <c r="EY79" s="82"/>
      <c r="EZ79" s="82"/>
      <c r="FA79" s="82"/>
      <c r="FB79" s="82"/>
      <c r="FC79" s="82"/>
      <c r="FD79" s="82"/>
      <c r="FE79" s="82"/>
      <c r="FF79" s="82"/>
      <c r="FG79" s="82"/>
      <c r="FH79" s="82">
        <f>データ!ED7</f>
        <v>84.8</v>
      </c>
      <c r="FI79" s="82"/>
      <c r="FJ79" s="82"/>
      <c r="FK79" s="82"/>
      <c r="FL79" s="82"/>
      <c r="FM79" s="82"/>
      <c r="FN79" s="82"/>
      <c r="FO79" s="82"/>
      <c r="FP79" s="82"/>
      <c r="FQ79" s="82"/>
      <c r="FR79" s="82"/>
      <c r="FS79" s="82"/>
      <c r="FT79" s="82"/>
      <c r="FU79" s="82"/>
      <c r="FV79" s="82"/>
      <c r="FW79" s="82"/>
      <c r="FX79" s="82"/>
      <c r="FY79" s="82"/>
      <c r="FZ79" s="82"/>
      <c r="GA79" s="82">
        <f>データ!EE7</f>
        <v>81.2</v>
      </c>
      <c r="GB79" s="82"/>
      <c r="GC79" s="82"/>
      <c r="GD79" s="82"/>
      <c r="GE79" s="82"/>
      <c r="GF79" s="82"/>
      <c r="GG79" s="82"/>
      <c r="GH79" s="82"/>
      <c r="GI79" s="82"/>
      <c r="GJ79" s="82"/>
      <c r="GK79" s="82"/>
      <c r="GL79" s="82"/>
      <c r="GM79" s="82"/>
      <c r="GN79" s="82"/>
      <c r="GO79" s="82"/>
      <c r="GP79" s="82"/>
      <c r="GQ79" s="82"/>
      <c r="GR79" s="82"/>
      <c r="GS79" s="82"/>
      <c r="GT79" s="82">
        <f>データ!EF7</f>
        <v>76.8</v>
      </c>
      <c r="GU79" s="82"/>
      <c r="GV79" s="82"/>
      <c r="GW79" s="82"/>
      <c r="GX79" s="82"/>
      <c r="GY79" s="82"/>
      <c r="GZ79" s="82"/>
      <c r="HA79" s="82"/>
      <c r="HB79" s="82"/>
      <c r="HC79" s="82"/>
      <c r="HD79" s="82"/>
      <c r="HE79" s="82"/>
      <c r="HF79" s="82"/>
      <c r="HG79" s="82"/>
      <c r="HH79" s="82"/>
      <c r="HI79" s="82"/>
      <c r="HJ79" s="82"/>
      <c r="HK79" s="82"/>
      <c r="HL79" s="82"/>
      <c r="HM79" s="82">
        <f>データ!EG7</f>
        <v>77.099999999999994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27330300</v>
      </c>
      <c r="JK79" s="81"/>
      <c r="JL79" s="81"/>
      <c r="JM79" s="81"/>
      <c r="JN79" s="81"/>
      <c r="JO79" s="81"/>
      <c r="JP79" s="81"/>
      <c r="JQ79" s="81"/>
      <c r="JR79" s="81"/>
      <c r="JS79" s="81"/>
      <c r="JT79" s="81"/>
      <c r="JU79" s="81"/>
      <c r="JV79" s="81"/>
      <c r="JW79" s="81"/>
      <c r="JX79" s="81"/>
      <c r="JY79" s="81"/>
      <c r="JZ79" s="81"/>
      <c r="KA79" s="81"/>
      <c r="KB79" s="81"/>
      <c r="KC79" s="81">
        <f>データ!EO7</f>
        <v>27555300</v>
      </c>
      <c r="KD79" s="81"/>
      <c r="KE79" s="81"/>
      <c r="KF79" s="81"/>
      <c r="KG79" s="81"/>
      <c r="KH79" s="81"/>
      <c r="KI79" s="81"/>
      <c r="KJ79" s="81"/>
      <c r="KK79" s="81"/>
      <c r="KL79" s="81"/>
      <c r="KM79" s="81"/>
      <c r="KN79" s="81"/>
      <c r="KO79" s="81"/>
      <c r="KP79" s="81"/>
      <c r="KQ79" s="81"/>
      <c r="KR79" s="81"/>
      <c r="KS79" s="81"/>
      <c r="KT79" s="81"/>
      <c r="KU79" s="81"/>
      <c r="KV79" s="81">
        <f>データ!EP7</f>
        <v>28014900</v>
      </c>
      <c r="KW79" s="81"/>
      <c r="KX79" s="81"/>
      <c r="KY79" s="81"/>
      <c r="KZ79" s="81"/>
      <c r="LA79" s="81"/>
      <c r="LB79" s="81"/>
      <c r="LC79" s="81"/>
      <c r="LD79" s="81"/>
      <c r="LE79" s="81"/>
      <c r="LF79" s="81"/>
      <c r="LG79" s="81"/>
      <c r="LH79" s="81"/>
      <c r="LI79" s="81"/>
      <c r="LJ79" s="81"/>
      <c r="LK79" s="81"/>
      <c r="LL79" s="81"/>
      <c r="LM79" s="81"/>
      <c r="LN79" s="81"/>
      <c r="LO79" s="81">
        <f>データ!EQ7</f>
        <v>28709100</v>
      </c>
      <c r="LP79" s="81"/>
      <c r="LQ79" s="81"/>
      <c r="LR79" s="81"/>
      <c r="LS79" s="81"/>
      <c r="LT79" s="81"/>
      <c r="LU79" s="81"/>
      <c r="LV79" s="81"/>
      <c r="LW79" s="81"/>
      <c r="LX79" s="81"/>
      <c r="LY79" s="81"/>
      <c r="LZ79" s="81"/>
      <c r="MA79" s="81"/>
      <c r="MB79" s="81"/>
      <c r="MC79" s="81"/>
      <c r="MD79" s="81"/>
      <c r="ME79" s="81"/>
      <c r="MF79" s="81"/>
      <c r="MG79" s="81"/>
      <c r="MH79" s="81">
        <f>データ!ER7</f>
        <v>28996080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TffTcTG8FCtnQgfs7gJBGerDtgM46uh5vPQwuf2g0mKpWqRWvMaw9GVIkMGFN/24OOCq7IjrOlM2a0oj7AuX9Q==" saltValue="XK4c06IOx4oWqSrBhoTvk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0" t="s">
        <v>106</v>
      </c>
      <c r="AI4" s="151"/>
      <c r="AJ4" s="151"/>
      <c r="AK4" s="151"/>
      <c r="AL4" s="151"/>
      <c r="AM4" s="151"/>
      <c r="AN4" s="151"/>
      <c r="AO4" s="151"/>
      <c r="AP4" s="151"/>
      <c r="AQ4" s="151"/>
      <c r="AR4" s="152"/>
      <c r="AS4" s="153" t="s">
        <v>107</v>
      </c>
      <c r="AT4" s="149"/>
      <c r="AU4" s="149"/>
      <c r="AV4" s="149"/>
      <c r="AW4" s="149"/>
      <c r="AX4" s="149"/>
      <c r="AY4" s="149"/>
      <c r="AZ4" s="149"/>
      <c r="BA4" s="149"/>
      <c r="BB4" s="149"/>
      <c r="BC4" s="149"/>
      <c r="BD4" s="153" t="s">
        <v>108</v>
      </c>
      <c r="BE4" s="149"/>
      <c r="BF4" s="149"/>
      <c r="BG4" s="149"/>
      <c r="BH4" s="149"/>
      <c r="BI4" s="149"/>
      <c r="BJ4" s="149"/>
      <c r="BK4" s="149"/>
      <c r="BL4" s="149"/>
      <c r="BM4" s="149"/>
      <c r="BN4" s="149"/>
      <c r="BO4" s="150" t="s">
        <v>109</v>
      </c>
      <c r="BP4" s="151"/>
      <c r="BQ4" s="151"/>
      <c r="BR4" s="151"/>
      <c r="BS4" s="151"/>
      <c r="BT4" s="151"/>
      <c r="BU4" s="151"/>
      <c r="BV4" s="151"/>
      <c r="BW4" s="151"/>
      <c r="BX4" s="151"/>
      <c r="BY4" s="152"/>
      <c r="BZ4" s="149" t="s">
        <v>110</v>
      </c>
      <c r="CA4" s="149"/>
      <c r="CB4" s="149"/>
      <c r="CC4" s="149"/>
      <c r="CD4" s="149"/>
      <c r="CE4" s="149"/>
      <c r="CF4" s="149"/>
      <c r="CG4" s="149"/>
      <c r="CH4" s="149"/>
      <c r="CI4" s="149"/>
      <c r="CJ4" s="149"/>
      <c r="CK4" s="153" t="s">
        <v>111</v>
      </c>
      <c r="CL4" s="149"/>
      <c r="CM4" s="149"/>
      <c r="CN4" s="149"/>
      <c r="CO4" s="149"/>
      <c r="CP4" s="149"/>
      <c r="CQ4" s="149"/>
      <c r="CR4" s="149"/>
      <c r="CS4" s="149"/>
      <c r="CT4" s="149"/>
      <c r="CU4" s="149"/>
      <c r="CV4" s="149" t="s">
        <v>112</v>
      </c>
      <c r="CW4" s="149"/>
      <c r="CX4" s="149"/>
      <c r="CY4" s="149"/>
      <c r="CZ4" s="149"/>
      <c r="DA4" s="149"/>
      <c r="DB4" s="149"/>
      <c r="DC4" s="149"/>
      <c r="DD4" s="149"/>
      <c r="DE4" s="149"/>
      <c r="DF4" s="149"/>
      <c r="DG4" s="149" t="s">
        <v>113</v>
      </c>
      <c r="DH4" s="149"/>
      <c r="DI4" s="149"/>
      <c r="DJ4" s="149"/>
      <c r="DK4" s="149"/>
      <c r="DL4" s="149"/>
      <c r="DM4" s="149"/>
      <c r="DN4" s="149"/>
      <c r="DO4" s="149"/>
      <c r="DP4" s="149"/>
      <c r="DQ4" s="149"/>
      <c r="DR4" s="150" t="s">
        <v>114</v>
      </c>
      <c r="DS4" s="151"/>
      <c r="DT4" s="151"/>
      <c r="DU4" s="151"/>
      <c r="DV4" s="151"/>
      <c r="DW4" s="151"/>
      <c r="DX4" s="151"/>
      <c r="DY4" s="151"/>
      <c r="DZ4" s="151"/>
      <c r="EA4" s="151"/>
      <c r="EB4" s="152"/>
      <c r="EC4" s="149" t="s">
        <v>115</v>
      </c>
      <c r="ED4" s="149"/>
      <c r="EE4" s="149"/>
      <c r="EF4" s="149"/>
      <c r="EG4" s="149"/>
      <c r="EH4" s="149"/>
      <c r="EI4" s="149"/>
      <c r="EJ4" s="149"/>
      <c r="EK4" s="149"/>
      <c r="EL4" s="149"/>
      <c r="EM4" s="149"/>
      <c r="EN4" s="149" t="s">
        <v>116</v>
      </c>
      <c r="EO4" s="149"/>
      <c r="EP4" s="149"/>
      <c r="EQ4" s="149"/>
      <c r="ER4" s="149"/>
      <c r="ES4" s="149"/>
      <c r="ET4" s="149"/>
      <c r="EU4" s="149"/>
      <c r="EV4" s="149"/>
      <c r="EW4" s="149"/>
      <c r="EX4" s="149"/>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151</v>
      </c>
      <c r="AW5" s="64" t="s">
        <v>152</v>
      </c>
      <c r="AX5" s="64" t="s">
        <v>145</v>
      </c>
      <c r="AY5" s="64" t="s">
        <v>146</v>
      </c>
      <c r="AZ5" s="64" t="s">
        <v>147</v>
      </c>
      <c r="BA5" s="64" t="s">
        <v>148</v>
      </c>
      <c r="BB5" s="64" t="s">
        <v>149</v>
      </c>
      <c r="BC5" s="64" t="s">
        <v>150</v>
      </c>
      <c r="BD5" s="64" t="s">
        <v>153</v>
      </c>
      <c r="BE5" s="64" t="s">
        <v>141</v>
      </c>
      <c r="BF5" s="64" t="s">
        <v>142</v>
      </c>
      <c r="BG5" s="64" t="s">
        <v>151</v>
      </c>
      <c r="BH5" s="64" t="s">
        <v>152</v>
      </c>
      <c r="BI5" s="64" t="s">
        <v>145</v>
      </c>
      <c r="BJ5" s="64" t="s">
        <v>146</v>
      </c>
      <c r="BK5" s="64" t="s">
        <v>147</v>
      </c>
      <c r="BL5" s="64" t="s">
        <v>148</v>
      </c>
      <c r="BM5" s="64" t="s">
        <v>149</v>
      </c>
      <c r="BN5" s="64" t="s">
        <v>150</v>
      </c>
      <c r="BO5" s="64" t="s">
        <v>140</v>
      </c>
      <c r="BP5" s="64" t="s">
        <v>154</v>
      </c>
      <c r="BQ5" s="64" t="s">
        <v>155</v>
      </c>
      <c r="BR5" s="64" t="s">
        <v>151</v>
      </c>
      <c r="BS5" s="64" t="s">
        <v>144</v>
      </c>
      <c r="BT5" s="64" t="s">
        <v>145</v>
      </c>
      <c r="BU5" s="64" t="s">
        <v>146</v>
      </c>
      <c r="BV5" s="64" t="s">
        <v>147</v>
      </c>
      <c r="BW5" s="64" t="s">
        <v>148</v>
      </c>
      <c r="BX5" s="64" t="s">
        <v>149</v>
      </c>
      <c r="BY5" s="64" t="s">
        <v>150</v>
      </c>
      <c r="BZ5" s="64" t="s">
        <v>153</v>
      </c>
      <c r="CA5" s="64" t="s">
        <v>154</v>
      </c>
      <c r="CB5" s="64" t="s">
        <v>155</v>
      </c>
      <c r="CC5" s="64" t="s">
        <v>151</v>
      </c>
      <c r="CD5" s="64" t="s">
        <v>144</v>
      </c>
      <c r="CE5" s="64" t="s">
        <v>145</v>
      </c>
      <c r="CF5" s="64" t="s">
        <v>146</v>
      </c>
      <c r="CG5" s="64" t="s">
        <v>147</v>
      </c>
      <c r="CH5" s="64" t="s">
        <v>148</v>
      </c>
      <c r="CI5" s="64" t="s">
        <v>149</v>
      </c>
      <c r="CJ5" s="64" t="s">
        <v>150</v>
      </c>
      <c r="CK5" s="64" t="s">
        <v>153</v>
      </c>
      <c r="CL5" s="64" t="s">
        <v>141</v>
      </c>
      <c r="CM5" s="64" t="s">
        <v>155</v>
      </c>
      <c r="CN5" s="64" t="s">
        <v>151</v>
      </c>
      <c r="CO5" s="64" t="s">
        <v>144</v>
      </c>
      <c r="CP5" s="64" t="s">
        <v>145</v>
      </c>
      <c r="CQ5" s="64" t="s">
        <v>146</v>
      </c>
      <c r="CR5" s="64" t="s">
        <v>147</v>
      </c>
      <c r="CS5" s="64" t="s">
        <v>148</v>
      </c>
      <c r="CT5" s="64" t="s">
        <v>149</v>
      </c>
      <c r="CU5" s="64" t="s">
        <v>150</v>
      </c>
      <c r="CV5" s="64" t="s">
        <v>140</v>
      </c>
      <c r="CW5" s="64" t="s">
        <v>156</v>
      </c>
      <c r="CX5" s="64" t="s">
        <v>155</v>
      </c>
      <c r="CY5" s="64" t="s">
        <v>143</v>
      </c>
      <c r="CZ5" s="64" t="s">
        <v>144</v>
      </c>
      <c r="DA5" s="64" t="s">
        <v>145</v>
      </c>
      <c r="DB5" s="64" t="s">
        <v>146</v>
      </c>
      <c r="DC5" s="64" t="s">
        <v>147</v>
      </c>
      <c r="DD5" s="64" t="s">
        <v>148</v>
      </c>
      <c r="DE5" s="64" t="s">
        <v>149</v>
      </c>
      <c r="DF5" s="64" t="s">
        <v>150</v>
      </c>
      <c r="DG5" s="64" t="s">
        <v>153</v>
      </c>
      <c r="DH5" s="64" t="s">
        <v>141</v>
      </c>
      <c r="DI5" s="64" t="s">
        <v>155</v>
      </c>
      <c r="DJ5" s="64" t="s">
        <v>143</v>
      </c>
      <c r="DK5" s="64" t="s">
        <v>144</v>
      </c>
      <c r="DL5" s="64" t="s">
        <v>145</v>
      </c>
      <c r="DM5" s="64" t="s">
        <v>146</v>
      </c>
      <c r="DN5" s="64" t="s">
        <v>147</v>
      </c>
      <c r="DO5" s="64" t="s">
        <v>148</v>
      </c>
      <c r="DP5" s="64" t="s">
        <v>149</v>
      </c>
      <c r="DQ5" s="64" t="s">
        <v>150</v>
      </c>
      <c r="DR5" s="64" t="s">
        <v>153</v>
      </c>
      <c r="DS5" s="64" t="s">
        <v>156</v>
      </c>
      <c r="DT5" s="64" t="s">
        <v>155</v>
      </c>
      <c r="DU5" s="64" t="s">
        <v>151</v>
      </c>
      <c r="DV5" s="64" t="s">
        <v>157</v>
      </c>
      <c r="DW5" s="64" t="s">
        <v>145</v>
      </c>
      <c r="DX5" s="64" t="s">
        <v>146</v>
      </c>
      <c r="DY5" s="64" t="s">
        <v>147</v>
      </c>
      <c r="DZ5" s="64" t="s">
        <v>148</v>
      </c>
      <c r="EA5" s="64" t="s">
        <v>149</v>
      </c>
      <c r="EB5" s="64" t="s">
        <v>150</v>
      </c>
      <c r="EC5" s="64" t="s">
        <v>140</v>
      </c>
      <c r="ED5" s="64" t="s">
        <v>154</v>
      </c>
      <c r="EE5" s="64" t="s">
        <v>155</v>
      </c>
      <c r="EF5" s="64" t="s">
        <v>158</v>
      </c>
      <c r="EG5" s="64" t="s">
        <v>144</v>
      </c>
      <c r="EH5" s="64" t="s">
        <v>145</v>
      </c>
      <c r="EI5" s="64" t="s">
        <v>146</v>
      </c>
      <c r="EJ5" s="64" t="s">
        <v>147</v>
      </c>
      <c r="EK5" s="64" t="s">
        <v>148</v>
      </c>
      <c r="EL5" s="64" t="s">
        <v>149</v>
      </c>
      <c r="EM5" s="64" t="s">
        <v>159</v>
      </c>
      <c r="EN5" s="64" t="s">
        <v>153</v>
      </c>
      <c r="EO5" s="64" t="s">
        <v>156</v>
      </c>
      <c r="EP5" s="64" t="s">
        <v>160</v>
      </c>
      <c r="EQ5" s="64" t="s">
        <v>151</v>
      </c>
      <c r="ER5" s="64" t="s">
        <v>152</v>
      </c>
      <c r="ES5" s="64" t="s">
        <v>145</v>
      </c>
      <c r="ET5" s="64" t="s">
        <v>146</v>
      </c>
      <c r="EU5" s="64" t="s">
        <v>147</v>
      </c>
      <c r="EV5" s="64" t="s">
        <v>148</v>
      </c>
      <c r="EW5" s="64" t="s">
        <v>149</v>
      </c>
      <c r="EX5" s="64" t="s">
        <v>150</v>
      </c>
    </row>
    <row r="6" spans="1:154" s="69" customFormat="1">
      <c r="A6" s="50" t="s">
        <v>161</v>
      </c>
      <c r="B6" s="65">
        <f>B8</f>
        <v>2018</v>
      </c>
      <c r="C6" s="65">
        <f t="shared" ref="C6:M6" si="2">C8</f>
        <v>244619</v>
      </c>
      <c r="D6" s="65">
        <f t="shared" si="2"/>
        <v>46</v>
      </c>
      <c r="E6" s="65">
        <f t="shared" si="2"/>
        <v>6</v>
      </c>
      <c r="F6" s="65">
        <f t="shared" si="2"/>
        <v>0</v>
      </c>
      <c r="G6" s="65">
        <f t="shared" si="2"/>
        <v>1</v>
      </c>
      <c r="H6" s="154" t="str">
        <f>IF(H8&lt;&gt;I8,H8,"")&amp;IF(I8&lt;&gt;J8,I8,"")&amp;"　"&amp;J8</f>
        <v>三重県玉城町　国保玉城病院</v>
      </c>
      <c r="I6" s="155"/>
      <c r="J6" s="156"/>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7</v>
      </c>
      <c r="R6" s="65" t="str">
        <f t="shared" si="3"/>
        <v>-</v>
      </c>
      <c r="S6" s="65" t="str">
        <f t="shared" si="3"/>
        <v>ド</v>
      </c>
      <c r="T6" s="65" t="str">
        <f t="shared" si="3"/>
        <v>-</v>
      </c>
      <c r="U6" s="66">
        <f>U8</f>
        <v>15570</v>
      </c>
      <c r="V6" s="66">
        <f>V8</f>
        <v>3964</v>
      </c>
      <c r="W6" s="65" t="str">
        <f>W8</f>
        <v>第２種該当</v>
      </c>
      <c r="X6" s="65" t="str">
        <f t="shared" si="3"/>
        <v>２０：１</v>
      </c>
      <c r="Y6" s="66" t="str">
        <f t="shared" si="3"/>
        <v>-</v>
      </c>
      <c r="Z6" s="66">
        <f t="shared" si="3"/>
        <v>50</v>
      </c>
      <c r="AA6" s="66" t="str">
        <f t="shared" si="3"/>
        <v>-</v>
      </c>
      <c r="AB6" s="66" t="str">
        <f t="shared" si="3"/>
        <v>-</v>
      </c>
      <c r="AC6" s="66" t="str">
        <f t="shared" si="3"/>
        <v>-</v>
      </c>
      <c r="AD6" s="66">
        <f t="shared" si="3"/>
        <v>50</v>
      </c>
      <c r="AE6" s="66" t="str">
        <f t="shared" si="3"/>
        <v>-</v>
      </c>
      <c r="AF6" s="66">
        <f t="shared" si="3"/>
        <v>50</v>
      </c>
      <c r="AG6" s="66">
        <f t="shared" si="3"/>
        <v>50</v>
      </c>
      <c r="AH6" s="67">
        <f>IF(AH8="-",NA(),AH8)</f>
        <v>97.3</v>
      </c>
      <c r="AI6" s="67">
        <f t="shared" ref="AI6:AQ6" si="4">IF(AI8="-",NA(),AI8)</f>
        <v>102.9</v>
      </c>
      <c r="AJ6" s="67">
        <f t="shared" si="4"/>
        <v>100.2</v>
      </c>
      <c r="AK6" s="67">
        <f t="shared" si="4"/>
        <v>96.7</v>
      </c>
      <c r="AL6" s="67">
        <f t="shared" si="4"/>
        <v>99.1</v>
      </c>
      <c r="AM6" s="67">
        <f t="shared" si="4"/>
        <v>98.5</v>
      </c>
      <c r="AN6" s="67">
        <f t="shared" si="4"/>
        <v>98</v>
      </c>
      <c r="AO6" s="67">
        <f t="shared" si="4"/>
        <v>98.4</v>
      </c>
      <c r="AP6" s="67">
        <f t="shared" si="4"/>
        <v>98.2</v>
      </c>
      <c r="AQ6" s="67">
        <f t="shared" si="4"/>
        <v>97.5</v>
      </c>
      <c r="AR6" s="67" t="str">
        <f>IF(AR8="-","【-】","【"&amp;SUBSTITUTE(TEXT(AR8,"#,##0.0"),"-","△")&amp;"】")</f>
        <v>【98.8】</v>
      </c>
      <c r="AS6" s="67">
        <f>IF(AS8="-",NA(),AS8)</f>
        <v>90.1</v>
      </c>
      <c r="AT6" s="67">
        <f t="shared" ref="AT6:BB6" si="5">IF(AT8="-",NA(),AT8)</f>
        <v>95.6</v>
      </c>
      <c r="AU6" s="67">
        <f t="shared" si="5"/>
        <v>92.8</v>
      </c>
      <c r="AV6" s="67">
        <f t="shared" si="5"/>
        <v>91.8</v>
      </c>
      <c r="AW6" s="67">
        <f t="shared" si="5"/>
        <v>92.8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4.5999999999999996</v>
      </c>
      <c r="BE6" s="67">
        <f t="shared" ref="BE6:BM6" si="6">IF(BE8="-",NA(),BE8)</f>
        <v>1.3</v>
      </c>
      <c r="BF6" s="67">
        <f t="shared" si="6"/>
        <v>1.1000000000000001</v>
      </c>
      <c r="BG6" s="67">
        <f t="shared" si="6"/>
        <v>4.9000000000000004</v>
      </c>
      <c r="BH6" s="67">
        <f t="shared" si="6"/>
        <v>5.9</v>
      </c>
      <c r="BI6" s="67">
        <f t="shared" si="6"/>
        <v>94.9</v>
      </c>
      <c r="BJ6" s="67">
        <f t="shared" si="6"/>
        <v>101.2</v>
      </c>
      <c r="BK6" s="67">
        <f t="shared" si="6"/>
        <v>107.2</v>
      </c>
      <c r="BL6" s="67">
        <f t="shared" si="6"/>
        <v>114.4</v>
      </c>
      <c r="BM6" s="67">
        <f t="shared" si="6"/>
        <v>117</v>
      </c>
      <c r="BN6" s="67" t="str">
        <f>IF(BN8="-","【-】","【"&amp;SUBSTITUTE(TEXT(BN8,"#,##0.0"),"-","△")&amp;"】")</f>
        <v>【64.1】</v>
      </c>
      <c r="BO6" s="67">
        <f>IF(BO8="-",NA(),BO8)</f>
        <v>97.8</v>
      </c>
      <c r="BP6" s="67">
        <f t="shared" ref="BP6:BX6" si="7">IF(BP8="-",NA(),BP8)</f>
        <v>100.5</v>
      </c>
      <c r="BQ6" s="67">
        <f t="shared" si="7"/>
        <v>100.2</v>
      </c>
      <c r="BR6" s="67">
        <f t="shared" si="7"/>
        <v>99.4</v>
      </c>
      <c r="BS6" s="67">
        <f t="shared" si="7"/>
        <v>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20837</v>
      </c>
      <c r="CA6" s="68">
        <f t="shared" ref="CA6:CI6" si="8">IF(CA8="-",NA(),CA8)</f>
        <v>21095</v>
      </c>
      <c r="CB6" s="68">
        <f t="shared" si="8"/>
        <v>20677</v>
      </c>
      <c r="CC6" s="68">
        <f t="shared" si="8"/>
        <v>20676</v>
      </c>
      <c r="CD6" s="68">
        <f t="shared" si="8"/>
        <v>20910</v>
      </c>
      <c r="CE6" s="68">
        <f t="shared" si="8"/>
        <v>23857</v>
      </c>
      <c r="CF6" s="68">
        <f t="shared" si="8"/>
        <v>24371</v>
      </c>
      <c r="CG6" s="68">
        <f t="shared" si="8"/>
        <v>24882</v>
      </c>
      <c r="CH6" s="68">
        <f t="shared" si="8"/>
        <v>25249</v>
      </c>
      <c r="CI6" s="68">
        <f t="shared" si="8"/>
        <v>25711</v>
      </c>
      <c r="CJ6" s="67" t="str">
        <f>IF(CJ8="-","【-】","【"&amp;SUBSTITUTE(TEXT(CJ8,"#,##0"),"-","△")&amp;"】")</f>
        <v>【52,412】</v>
      </c>
      <c r="CK6" s="68">
        <f>IF(CK8="-",NA(),CK8)</f>
        <v>4828</v>
      </c>
      <c r="CL6" s="68">
        <f t="shared" ref="CL6:CT6" si="9">IF(CL8="-",NA(),CL8)</f>
        <v>4870</v>
      </c>
      <c r="CM6" s="68">
        <f t="shared" si="9"/>
        <v>4986</v>
      </c>
      <c r="CN6" s="68">
        <f t="shared" si="9"/>
        <v>4981</v>
      </c>
      <c r="CO6" s="68">
        <f t="shared" si="9"/>
        <v>5126</v>
      </c>
      <c r="CP6" s="68">
        <f t="shared" si="9"/>
        <v>8471</v>
      </c>
      <c r="CQ6" s="68">
        <f t="shared" si="9"/>
        <v>8736</v>
      </c>
      <c r="CR6" s="68">
        <f t="shared" si="9"/>
        <v>8797</v>
      </c>
      <c r="CS6" s="68">
        <f t="shared" si="9"/>
        <v>8852</v>
      </c>
      <c r="CT6" s="68">
        <f t="shared" si="9"/>
        <v>9060</v>
      </c>
      <c r="CU6" s="67" t="str">
        <f>IF(CU8="-","【-】","【"&amp;SUBSTITUTE(TEXT(CU8,"#,##0"),"-","△")&amp;"】")</f>
        <v>【14,708】</v>
      </c>
      <c r="CV6" s="67">
        <f>IF(CV8="-",NA(),CV8)</f>
        <v>66.2</v>
      </c>
      <c r="CW6" s="67">
        <f t="shared" ref="CW6:DE6" si="10">IF(CW8="-",NA(),CW8)</f>
        <v>62.1</v>
      </c>
      <c r="CX6" s="67">
        <f t="shared" si="10"/>
        <v>65.8</v>
      </c>
      <c r="CY6" s="67">
        <f t="shared" si="10"/>
        <v>66</v>
      </c>
      <c r="CZ6" s="67">
        <f t="shared" si="10"/>
        <v>64.5</v>
      </c>
      <c r="DA6" s="67">
        <f t="shared" si="10"/>
        <v>67.5</v>
      </c>
      <c r="DB6" s="67">
        <f t="shared" si="10"/>
        <v>67.5</v>
      </c>
      <c r="DC6" s="67">
        <f t="shared" si="10"/>
        <v>69.5</v>
      </c>
      <c r="DD6" s="67">
        <f t="shared" si="10"/>
        <v>70.3</v>
      </c>
      <c r="DE6" s="67">
        <f t="shared" si="10"/>
        <v>71.099999999999994</v>
      </c>
      <c r="DF6" s="67" t="str">
        <f>IF(DF8="-","【-】","【"&amp;SUBSTITUTE(TEXT(DF8,"#,##0.0"),"-","△")&amp;"】")</f>
        <v>【54.8】</v>
      </c>
      <c r="DG6" s="67">
        <f>IF(DG8="-",NA(),DG8)</f>
        <v>10</v>
      </c>
      <c r="DH6" s="67">
        <f t="shared" ref="DH6:DP6" si="11">IF(DH8="-",NA(),DH8)</f>
        <v>9.5</v>
      </c>
      <c r="DI6" s="67">
        <f t="shared" si="11"/>
        <v>9.6</v>
      </c>
      <c r="DJ6" s="67">
        <f t="shared" si="11"/>
        <v>9.6</v>
      </c>
      <c r="DK6" s="67">
        <f t="shared" si="11"/>
        <v>9.1999999999999993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42.9</v>
      </c>
      <c r="DS6" s="67">
        <f t="shared" ref="DS6:EA6" si="12">IF(DS8="-",NA(),DS8)</f>
        <v>44.6</v>
      </c>
      <c r="DT6" s="67">
        <f t="shared" si="12"/>
        <v>45.8</v>
      </c>
      <c r="DU6" s="67">
        <f t="shared" si="12"/>
        <v>46.9</v>
      </c>
      <c r="DV6" s="67">
        <f t="shared" si="12"/>
        <v>48.9</v>
      </c>
      <c r="DW6" s="67">
        <f t="shared" si="12"/>
        <v>52.4</v>
      </c>
      <c r="DX6" s="67">
        <f t="shared" si="12"/>
        <v>52.6</v>
      </c>
      <c r="DY6" s="67">
        <f t="shared" si="12"/>
        <v>54.2</v>
      </c>
      <c r="DZ6" s="67">
        <f t="shared" si="12"/>
        <v>53.8</v>
      </c>
      <c r="EA6" s="67">
        <f t="shared" si="12"/>
        <v>56.1</v>
      </c>
      <c r="EB6" s="67" t="str">
        <f>IF(EB8="-","【-】","【"&amp;SUBSTITUTE(TEXT(EB8,"#,##0.0"),"-","△")&amp;"】")</f>
        <v>【52.5】</v>
      </c>
      <c r="EC6" s="67">
        <f>IF(EC8="-",NA(),EC8)</f>
        <v>86.2</v>
      </c>
      <c r="ED6" s="67">
        <f t="shared" ref="ED6:EL6" si="13">IF(ED8="-",NA(),ED8)</f>
        <v>84.8</v>
      </c>
      <c r="EE6" s="67">
        <f t="shared" si="13"/>
        <v>81.2</v>
      </c>
      <c r="EF6" s="67">
        <f t="shared" si="13"/>
        <v>76.8</v>
      </c>
      <c r="EG6" s="67">
        <f t="shared" si="13"/>
        <v>77.099999999999994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27330300</v>
      </c>
      <c r="EO6" s="68">
        <f t="shared" ref="EO6:EW6" si="14">IF(EO8="-",NA(),EO8)</f>
        <v>27555300</v>
      </c>
      <c r="EP6" s="68">
        <f t="shared" si="14"/>
        <v>28014900</v>
      </c>
      <c r="EQ6" s="68">
        <f t="shared" si="14"/>
        <v>28709100</v>
      </c>
      <c r="ER6" s="68">
        <f t="shared" si="14"/>
        <v>28996080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162</v>
      </c>
      <c r="B7" s="65">
        <f t="shared" ref="B7:AG7" si="15">B8</f>
        <v>2018</v>
      </c>
      <c r="C7" s="65">
        <f t="shared" si="15"/>
        <v>244619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7</v>
      </c>
      <c r="R7" s="65" t="str">
        <f t="shared" si="15"/>
        <v>-</v>
      </c>
      <c r="S7" s="65" t="str">
        <f t="shared" si="15"/>
        <v>ド</v>
      </c>
      <c r="T7" s="65" t="str">
        <f t="shared" si="15"/>
        <v>-</v>
      </c>
      <c r="U7" s="66">
        <f>U8</f>
        <v>15570</v>
      </c>
      <c r="V7" s="66">
        <f>V8</f>
        <v>3964</v>
      </c>
      <c r="W7" s="65" t="str">
        <f>W8</f>
        <v>第２種該当</v>
      </c>
      <c r="X7" s="65" t="str">
        <f t="shared" si="15"/>
        <v>２０：１</v>
      </c>
      <c r="Y7" s="66" t="str">
        <f t="shared" si="15"/>
        <v>-</v>
      </c>
      <c r="Z7" s="66">
        <f t="shared" si="15"/>
        <v>50</v>
      </c>
      <c r="AA7" s="66" t="str">
        <f t="shared" si="15"/>
        <v>-</v>
      </c>
      <c r="AB7" s="66" t="str">
        <f t="shared" si="15"/>
        <v>-</v>
      </c>
      <c r="AC7" s="66" t="str">
        <f t="shared" si="15"/>
        <v>-</v>
      </c>
      <c r="AD7" s="66">
        <f t="shared" si="15"/>
        <v>50</v>
      </c>
      <c r="AE7" s="66" t="str">
        <f t="shared" si="15"/>
        <v>-</v>
      </c>
      <c r="AF7" s="66">
        <f t="shared" si="15"/>
        <v>50</v>
      </c>
      <c r="AG7" s="66">
        <f t="shared" si="15"/>
        <v>50</v>
      </c>
      <c r="AH7" s="67">
        <f>AH8</f>
        <v>97.3</v>
      </c>
      <c r="AI7" s="67">
        <f t="shared" ref="AI7:AQ7" si="16">AI8</f>
        <v>102.9</v>
      </c>
      <c r="AJ7" s="67">
        <f t="shared" si="16"/>
        <v>100.2</v>
      </c>
      <c r="AK7" s="67">
        <f t="shared" si="16"/>
        <v>96.7</v>
      </c>
      <c r="AL7" s="67">
        <f t="shared" si="16"/>
        <v>99.1</v>
      </c>
      <c r="AM7" s="67">
        <f t="shared" si="16"/>
        <v>98.5</v>
      </c>
      <c r="AN7" s="67">
        <f t="shared" si="16"/>
        <v>98</v>
      </c>
      <c r="AO7" s="67">
        <f t="shared" si="16"/>
        <v>98.4</v>
      </c>
      <c r="AP7" s="67">
        <f t="shared" si="16"/>
        <v>98.2</v>
      </c>
      <c r="AQ7" s="67">
        <f t="shared" si="16"/>
        <v>97.5</v>
      </c>
      <c r="AR7" s="67"/>
      <c r="AS7" s="67">
        <f>AS8</f>
        <v>90.1</v>
      </c>
      <c r="AT7" s="67">
        <f t="shared" ref="AT7:BB7" si="17">AT8</f>
        <v>95.6</v>
      </c>
      <c r="AU7" s="67">
        <f t="shared" si="17"/>
        <v>92.8</v>
      </c>
      <c r="AV7" s="67">
        <f t="shared" si="17"/>
        <v>91.8</v>
      </c>
      <c r="AW7" s="67">
        <f t="shared" si="17"/>
        <v>92.8</v>
      </c>
      <c r="AX7" s="67">
        <f t="shared" si="17"/>
        <v>79.7</v>
      </c>
      <c r="AY7" s="67">
        <f t="shared" si="17"/>
        <v>79.599999999999994</v>
      </c>
      <c r="AZ7" s="67">
        <f t="shared" si="17"/>
        <v>77.900000000000006</v>
      </c>
      <c r="BA7" s="67">
        <f t="shared" si="17"/>
        <v>78.099999999999994</v>
      </c>
      <c r="BB7" s="67">
        <f t="shared" si="17"/>
        <v>77</v>
      </c>
      <c r="BC7" s="67"/>
      <c r="BD7" s="67">
        <f>BD8</f>
        <v>4.5999999999999996</v>
      </c>
      <c r="BE7" s="67">
        <f t="shared" ref="BE7:BM7" si="18">BE8</f>
        <v>1.3</v>
      </c>
      <c r="BF7" s="67">
        <f t="shared" si="18"/>
        <v>1.1000000000000001</v>
      </c>
      <c r="BG7" s="67">
        <f t="shared" si="18"/>
        <v>4.9000000000000004</v>
      </c>
      <c r="BH7" s="67">
        <f t="shared" si="18"/>
        <v>5.9</v>
      </c>
      <c r="BI7" s="67">
        <f t="shared" si="18"/>
        <v>94.9</v>
      </c>
      <c r="BJ7" s="67">
        <f t="shared" si="18"/>
        <v>101.2</v>
      </c>
      <c r="BK7" s="67">
        <f t="shared" si="18"/>
        <v>107.2</v>
      </c>
      <c r="BL7" s="67">
        <f t="shared" si="18"/>
        <v>114.4</v>
      </c>
      <c r="BM7" s="67">
        <f t="shared" si="18"/>
        <v>117</v>
      </c>
      <c r="BN7" s="67"/>
      <c r="BO7" s="67">
        <f>BO8</f>
        <v>97.8</v>
      </c>
      <c r="BP7" s="67">
        <f t="shared" ref="BP7:BX7" si="19">BP8</f>
        <v>100.5</v>
      </c>
      <c r="BQ7" s="67">
        <f t="shared" si="19"/>
        <v>100.2</v>
      </c>
      <c r="BR7" s="67">
        <f t="shared" si="19"/>
        <v>99.4</v>
      </c>
      <c r="BS7" s="67">
        <f t="shared" si="19"/>
        <v>99.4</v>
      </c>
      <c r="BT7" s="67">
        <f t="shared" si="19"/>
        <v>67.400000000000006</v>
      </c>
      <c r="BU7" s="67">
        <f t="shared" si="19"/>
        <v>66.599999999999994</v>
      </c>
      <c r="BV7" s="67">
        <f t="shared" si="19"/>
        <v>66.8</v>
      </c>
      <c r="BW7" s="67">
        <f t="shared" si="19"/>
        <v>67.900000000000006</v>
      </c>
      <c r="BX7" s="67">
        <f t="shared" si="19"/>
        <v>66.900000000000006</v>
      </c>
      <c r="BY7" s="67"/>
      <c r="BZ7" s="68">
        <f>BZ8</f>
        <v>20837</v>
      </c>
      <c r="CA7" s="68">
        <f t="shared" ref="CA7:CI7" si="20">CA8</f>
        <v>21095</v>
      </c>
      <c r="CB7" s="68">
        <f t="shared" si="20"/>
        <v>20677</v>
      </c>
      <c r="CC7" s="68">
        <f t="shared" si="20"/>
        <v>20676</v>
      </c>
      <c r="CD7" s="68">
        <f t="shared" si="20"/>
        <v>20910</v>
      </c>
      <c r="CE7" s="68">
        <f t="shared" si="20"/>
        <v>23857</v>
      </c>
      <c r="CF7" s="68">
        <f t="shared" si="20"/>
        <v>24371</v>
      </c>
      <c r="CG7" s="68">
        <f t="shared" si="20"/>
        <v>24882</v>
      </c>
      <c r="CH7" s="68">
        <f t="shared" si="20"/>
        <v>25249</v>
      </c>
      <c r="CI7" s="68">
        <f t="shared" si="20"/>
        <v>25711</v>
      </c>
      <c r="CJ7" s="67"/>
      <c r="CK7" s="68">
        <f>CK8</f>
        <v>4828</v>
      </c>
      <c r="CL7" s="68">
        <f t="shared" ref="CL7:CT7" si="21">CL8</f>
        <v>4870</v>
      </c>
      <c r="CM7" s="68">
        <f t="shared" si="21"/>
        <v>4986</v>
      </c>
      <c r="CN7" s="68">
        <f t="shared" si="21"/>
        <v>4981</v>
      </c>
      <c r="CO7" s="68">
        <f t="shared" si="21"/>
        <v>5126</v>
      </c>
      <c r="CP7" s="68">
        <f t="shared" si="21"/>
        <v>8471</v>
      </c>
      <c r="CQ7" s="68">
        <f t="shared" si="21"/>
        <v>8736</v>
      </c>
      <c r="CR7" s="68">
        <f t="shared" si="21"/>
        <v>8797</v>
      </c>
      <c r="CS7" s="68">
        <f t="shared" si="21"/>
        <v>8852</v>
      </c>
      <c r="CT7" s="68">
        <f t="shared" si="21"/>
        <v>9060</v>
      </c>
      <c r="CU7" s="67"/>
      <c r="CV7" s="67">
        <f>CV8</f>
        <v>66.2</v>
      </c>
      <c r="CW7" s="67">
        <f t="shared" ref="CW7:DE7" si="22">CW8</f>
        <v>62.1</v>
      </c>
      <c r="CX7" s="67">
        <f t="shared" si="22"/>
        <v>65.8</v>
      </c>
      <c r="CY7" s="67">
        <f t="shared" si="22"/>
        <v>66</v>
      </c>
      <c r="CZ7" s="67">
        <f t="shared" si="22"/>
        <v>64.5</v>
      </c>
      <c r="DA7" s="67">
        <f t="shared" si="22"/>
        <v>67.5</v>
      </c>
      <c r="DB7" s="67">
        <f t="shared" si="22"/>
        <v>67.5</v>
      </c>
      <c r="DC7" s="67">
        <f t="shared" si="22"/>
        <v>69.5</v>
      </c>
      <c r="DD7" s="67">
        <f t="shared" si="22"/>
        <v>70.3</v>
      </c>
      <c r="DE7" s="67">
        <f t="shared" si="22"/>
        <v>71.099999999999994</v>
      </c>
      <c r="DF7" s="67"/>
      <c r="DG7" s="67">
        <f>DG8</f>
        <v>10</v>
      </c>
      <c r="DH7" s="67">
        <f t="shared" ref="DH7:DP7" si="23">DH8</f>
        <v>9.5</v>
      </c>
      <c r="DI7" s="67">
        <f t="shared" si="23"/>
        <v>9.6</v>
      </c>
      <c r="DJ7" s="67">
        <f t="shared" si="23"/>
        <v>9.6</v>
      </c>
      <c r="DK7" s="67">
        <f t="shared" si="23"/>
        <v>9.1999999999999993</v>
      </c>
      <c r="DL7" s="67">
        <f t="shared" si="23"/>
        <v>17.899999999999999</v>
      </c>
      <c r="DM7" s="67">
        <f t="shared" si="23"/>
        <v>17.899999999999999</v>
      </c>
      <c r="DN7" s="67">
        <f t="shared" si="23"/>
        <v>17.399999999999999</v>
      </c>
      <c r="DO7" s="67">
        <f t="shared" si="23"/>
        <v>17</v>
      </c>
      <c r="DP7" s="67">
        <f t="shared" si="23"/>
        <v>16.5</v>
      </c>
      <c r="DQ7" s="67"/>
      <c r="DR7" s="67">
        <f>DR8</f>
        <v>42.9</v>
      </c>
      <c r="DS7" s="67">
        <f t="shared" ref="DS7:EA7" si="24">DS8</f>
        <v>44.6</v>
      </c>
      <c r="DT7" s="67">
        <f t="shared" si="24"/>
        <v>45.8</v>
      </c>
      <c r="DU7" s="67">
        <f t="shared" si="24"/>
        <v>46.9</v>
      </c>
      <c r="DV7" s="67">
        <f t="shared" si="24"/>
        <v>48.9</v>
      </c>
      <c r="DW7" s="67">
        <f t="shared" si="24"/>
        <v>52.4</v>
      </c>
      <c r="DX7" s="67">
        <f t="shared" si="24"/>
        <v>52.6</v>
      </c>
      <c r="DY7" s="67">
        <f t="shared" si="24"/>
        <v>54.2</v>
      </c>
      <c r="DZ7" s="67">
        <f t="shared" si="24"/>
        <v>53.8</v>
      </c>
      <c r="EA7" s="67">
        <f t="shared" si="24"/>
        <v>56.1</v>
      </c>
      <c r="EB7" s="67"/>
      <c r="EC7" s="67">
        <f>EC8</f>
        <v>86.2</v>
      </c>
      <c r="ED7" s="67">
        <f t="shared" ref="ED7:EL7" si="25">ED8</f>
        <v>84.8</v>
      </c>
      <c r="EE7" s="67">
        <f t="shared" si="25"/>
        <v>81.2</v>
      </c>
      <c r="EF7" s="67">
        <f t="shared" si="25"/>
        <v>76.8</v>
      </c>
      <c r="EG7" s="67">
        <f t="shared" si="25"/>
        <v>77.099999999999994</v>
      </c>
      <c r="EH7" s="67">
        <f t="shared" si="25"/>
        <v>68.900000000000006</v>
      </c>
      <c r="EI7" s="67">
        <f t="shared" si="25"/>
        <v>68</v>
      </c>
      <c r="EJ7" s="67">
        <f t="shared" si="25"/>
        <v>70</v>
      </c>
      <c r="EK7" s="67">
        <f t="shared" si="25"/>
        <v>71</v>
      </c>
      <c r="EL7" s="67">
        <f t="shared" si="25"/>
        <v>73.2</v>
      </c>
      <c r="EM7" s="67"/>
      <c r="EN7" s="68">
        <f>EN8</f>
        <v>27330300</v>
      </c>
      <c r="EO7" s="68">
        <f t="shared" ref="EO7:EW7" si="26">EO8</f>
        <v>27555300</v>
      </c>
      <c r="EP7" s="68">
        <f t="shared" si="26"/>
        <v>28014900</v>
      </c>
      <c r="EQ7" s="68">
        <f t="shared" si="26"/>
        <v>28709100</v>
      </c>
      <c r="ER7" s="68">
        <f t="shared" si="26"/>
        <v>28996080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244619</v>
      </c>
      <c r="D8" s="70">
        <v>46</v>
      </c>
      <c r="E8" s="70">
        <v>6</v>
      </c>
      <c r="F8" s="70">
        <v>0</v>
      </c>
      <c r="G8" s="70">
        <v>1</v>
      </c>
      <c r="H8" s="70" t="s">
        <v>163</v>
      </c>
      <c r="I8" s="70" t="s">
        <v>164</v>
      </c>
      <c r="J8" s="70" t="s">
        <v>165</v>
      </c>
      <c r="K8" s="70" t="s">
        <v>166</v>
      </c>
      <c r="L8" s="70" t="s">
        <v>167</v>
      </c>
      <c r="M8" s="70" t="s">
        <v>168</v>
      </c>
      <c r="N8" s="70" t="s">
        <v>169</v>
      </c>
      <c r="O8" s="70" t="s">
        <v>170</v>
      </c>
      <c r="P8" s="70" t="s">
        <v>171</v>
      </c>
      <c r="Q8" s="71">
        <v>7</v>
      </c>
      <c r="R8" s="70" t="s">
        <v>38</v>
      </c>
      <c r="S8" s="70" t="s">
        <v>172</v>
      </c>
      <c r="T8" s="70" t="s">
        <v>38</v>
      </c>
      <c r="U8" s="71">
        <v>15570</v>
      </c>
      <c r="V8" s="71">
        <v>3964</v>
      </c>
      <c r="W8" s="70" t="s">
        <v>173</v>
      </c>
      <c r="X8" s="72" t="s">
        <v>174</v>
      </c>
      <c r="Y8" s="71" t="s">
        <v>38</v>
      </c>
      <c r="Z8" s="71">
        <v>50</v>
      </c>
      <c r="AA8" s="71" t="s">
        <v>38</v>
      </c>
      <c r="AB8" s="71" t="s">
        <v>38</v>
      </c>
      <c r="AC8" s="71" t="s">
        <v>38</v>
      </c>
      <c r="AD8" s="71">
        <v>50</v>
      </c>
      <c r="AE8" s="71" t="s">
        <v>38</v>
      </c>
      <c r="AF8" s="71">
        <v>50</v>
      </c>
      <c r="AG8" s="71">
        <v>50</v>
      </c>
      <c r="AH8" s="73">
        <v>97.3</v>
      </c>
      <c r="AI8" s="73">
        <v>102.9</v>
      </c>
      <c r="AJ8" s="73">
        <v>100.2</v>
      </c>
      <c r="AK8" s="73">
        <v>96.7</v>
      </c>
      <c r="AL8" s="73">
        <v>99.1</v>
      </c>
      <c r="AM8" s="73">
        <v>98.5</v>
      </c>
      <c r="AN8" s="73">
        <v>98</v>
      </c>
      <c r="AO8" s="73">
        <v>98.4</v>
      </c>
      <c r="AP8" s="73">
        <v>98.2</v>
      </c>
      <c r="AQ8" s="73">
        <v>97.5</v>
      </c>
      <c r="AR8" s="73">
        <v>98.8</v>
      </c>
      <c r="AS8" s="73">
        <v>90.1</v>
      </c>
      <c r="AT8" s="73">
        <v>95.6</v>
      </c>
      <c r="AU8" s="73">
        <v>92.8</v>
      </c>
      <c r="AV8" s="73">
        <v>91.8</v>
      </c>
      <c r="AW8" s="73">
        <v>92.8</v>
      </c>
      <c r="AX8" s="73">
        <v>79.7</v>
      </c>
      <c r="AY8" s="73">
        <v>79.599999999999994</v>
      </c>
      <c r="AZ8" s="73">
        <v>77.900000000000006</v>
      </c>
      <c r="BA8" s="73">
        <v>78.099999999999994</v>
      </c>
      <c r="BB8" s="73">
        <v>77</v>
      </c>
      <c r="BC8" s="73">
        <v>89.7</v>
      </c>
      <c r="BD8" s="74">
        <v>4.5999999999999996</v>
      </c>
      <c r="BE8" s="74">
        <v>1.3</v>
      </c>
      <c r="BF8" s="74">
        <v>1.1000000000000001</v>
      </c>
      <c r="BG8" s="74">
        <v>4.9000000000000004</v>
      </c>
      <c r="BH8" s="74">
        <v>5.9</v>
      </c>
      <c r="BI8" s="74">
        <v>94.9</v>
      </c>
      <c r="BJ8" s="74">
        <v>101.2</v>
      </c>
      <c r="BK8" s="74">
        <v>107.2</v>
      </c>
      <c r="BL8" s="74">
        <v>114.4</v>
      </c>
      <c r="BM8" s="74">
        <v>117</v>
      </c>
      <c r="BN8" s="74">
        <v>64.099999999999994</v>
      </c>
      <c r="BO8" s="73">
        <v>97.8</v>
      </c>
      <c r="BP8" s="73">
        <v>100.5</v>
      </c>
      <c r="BQ8" s="73">
        <v>100.2</v>
      </c>
      <c r="BR8" s="73">
        <v>99.4</v>
      </c>
      <c r="BS8" s="73">
        <v>99.4</v>
      </c>
      <c r="BT8" s="73">
        <v>67.400000000000006</v>
      </c>
      <c r="BU8" s="73">
        <v>66.599999999999994</v>
      </c>
      <c r="BV8" s="73">
        <v>66.8</v>
      </c>
      <c r="BW8" s="73">
        <v>67.900000000000006</v>
      </c>
      <c r="BX8" s="73">
        <v>66.900000000000006</v>
      </c>
      <c r="BY8" s="73">
        <v>74.900000000000006</v>
      </c>
      <c r="BZ8" s="74">
        <v>20837</v>
      </c>
      <c r="CA8" s="74">
        <v>21095</v>
      </c>
      <c r="CB8" s="74">
        <v>20677</v>
      </c>
      <c r="CC8" s="74">
        <v>20676</v>
      </c>
      <c r="CD8" s="74">
        <v>20910</v>
      </c>
      <c r="CE8" s="74">
        <v>23857</v>
      </c>
      <c r="CF8" s="74">
        <v>24371</v>
      </c>
      <c r="CG8" s="74">
        <v>24882</v>
      </c>
      <c r="CH8" s="74">
        <v>25249</v>
      </c>
      <c r="CI8" s="74">
        <v>25711</v>
      </c>
      <c r="CJ8" s="73">
        <v>52412</v>
      </c>
      <c r="CK8" s="74">
        <v>4828</v>
      </c>
      <c r="CL8" s="74">
        <v>4870</v>
      </c>
      <c r="CM8" s="74">
        <v>4986</v>
      </c>
      <c r="CN8" s="74">
        <v>4981</v>
      </c>
      <c r="CO8" s="74">
        <v>5126</v>
      </c>
      <c r="CP8" s="74">
        <v>8471</v>
      </c>
      <c r="CQ8" s="74">
        <v>8736</v>
      </c>
      <c r="CR8" s="74">
        <v>8797</v>
      </c>
      <c r="CS8" s="74">
        <v>8852</v>
      </c>
      <c r="CT8" s="74">
        <v>9060</v>
      </c>
      <c r="CU8" s="73">
        <v>14708</v>
      </c>
      <c r="CV8" s="74">
        <v>66.2</v>
      </c>
      <c r="CW8" s="74">
        <v>62.1</v>
      </c>
      <c r="CX8" s="74">
        <v>65.8</v>
      </c>
      <c r="CY8" s="74">
        <v>66</v>
      </c>
      <c r="CZ8" s="74">
        <v>64.5</v>
      </c>
      <c r="DA8" s="74">
        <v>67.5</v>
      </c>
      <c r="DB8" s="74">
        <v>67.5</v>
      </c>
      <c r="DC8" s="74">
        <v>69.5</v>
      </c>
      <c r="DD8" s="74">
        <v>70.3</v>
      </c>
      <c r="DE8" s="74">
        <v>71.099999999999994</v>
      </c>
      <c r="DF8" s="74">
        <v>54.8</v>
      </c>
      <c r="DG8" s="74">
        <v>10</v>
      </c>
      <c r="DH8" s="74">
        <v>9.5</v>
      </c>
      <c r="DI8" s="74">
        <v>9.6</v>
      </c>
      <c r="DJ8" s="74">
        <v>9.6</v>
      </c>
      <c r="DK8" s="74">
        <v>9.1999999999999993</v>
      </c>
      <c r="DL8" s="74">
        <v>17.899999999999999</v>
      </c>
      <c r="DM8" s="74">
        <v>17.899999999999999</v>
      </c>
      <c r="DN8" s="74">
        <v>17.399999999999999</v>
      </c>
      <c r="DO8" s="74">
        <v>17</v>
      </c>
      <c r="DP8" s="74">
        <v>16.5</v>
      </c>
      <c r="DQ8" s="74">
        <v>24.3</v>
      </c>
      <c r="DR8" s="73">
        <v>42.9</v>
      </c>
      <c r="DS8" s="73">
        <v>44.6</v>
      </c>
      <c r="DT8" s="73">
        <v>45.8</v>
      </c>
      <c r="DU8" s="73">
        <v>46.9</v>
      </c>
      <c r="DV8" s="73">
        <v>48.9</v>
      </c>
      <c r="DW8" s="73">
        <v>52.4</v>
      </c>
      <c r="DX8" s="73">
        <v>52.6</v>
      </c>
      <c r="DY8" s="73">
        <v>54.2</v>
      </c>
      <c r="DZ8" s="73">
        <v>53.8</v>
      </c>
      <c r="EA8" s="73">
        <v>56.1</v>
      </c>
      <c r="EB8" s="73">
        <v>52.5</v>
      </c>
      <c r="EC8" s="73">
        <v>86.2</v>
      </c>
      <c r="ED8" s="73">
        <v>84.8</v>
      </c>
      <c r="EE8" s="73">
        <v>81.2</v>
      </c>
      <c r="EF8" s="73">
        <v>76.8</v>
      </c>
      <c r="EG8" s="73">
        <v>77.099999999999994</v>
      </c>
      <c r="EH8" s="73">
        <v>68.900000000000006</v>
      </c>
      <c r="EI8" s="73">
        <v>68</v>
      </c>
      <c r="EJ8" s="73">
        <v>70</v>
      </c>
      <c r="EK8" s="73">
        <v>71</v>
      </c>
      <c r="EL8" s="73">
        <v>73.2</v>
      </c>
      <c r="EM8" s="73">
        <v>68.8</v>
      </c>
      <c r="EN8" s="74">
        <v>27330300</v>
      </c>
      <c r="EO8" s="74">
        <v>27555300</v>
      </c>
      <c r="EP8" s="74">
        <v>28014900</v>
      </c>
      <c r="EQ8" s="74">
        <v>28709100</v>
      </c>
      <c r="ER8" s="74">
        <v>28996080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2019-12-05T07:38:28Z</dcterms:created>
  <dcterms:modified xsi:type="dcterms:W3CDTF">2020-03-03T00:24:11Z</dcterms:modified>
  <cp:category/>
</cp:coreProperties>
</file>