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22\Desktop\"/>
    </mc:Choice>
  </mc:AlternateContent>
  <workbookProtection workbookAlgorithmName="SHA-512" workbookHashValue="1iTv8Xcxtfzs2TlRDk4ArpoUoazpx1ggJJKOsfv1fTHGwO2fS2CHacAZ8G9Ulpo5KP0cAe3AOG+X/C24pBHJAg==" workbookSaltValue="1v5uTtQpP/I+chFlbS6oTg==" workbookSpinCount="100000" lockStructure="1"/>
  <bookViews>
    <workbookView xWindow="0" yWindow="0" windowWidth="20490" windowHeight="756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<sst xmlns="http://schemas.openxmlformats.org/spreadsheetml/2006/main" count="262" uniqueCount="110">
  <si>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</si>
  <si>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</si>
  <si>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</si>
  <si>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</si>
  <si>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</si>
  <si>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</si>
  <si>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</si>
  <si>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</si>
  <si>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</si>
  <si>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</si>
  <si>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</si>
  <si>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</si>
  <si>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</si>
  <si>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</si>
  <si>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</si>
  <si>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</si>
  <si>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</si>
  <si>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</si>
  <si>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</si>
  <si>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</si>
  <si>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</si>
  <si>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</si>
  <si>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</si>
  <si>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</si>
  <si>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</si>
  <si>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</si>
  <si>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</si>
  <si>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</si>
  <si>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</si>
  <si>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</si>
  <si>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</si>
  <si>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</si>
  <si>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</si>
  <si>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</si>
  <si>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</si>
  <si>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</si>
  <si>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</si>
  <si>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</si>
  <si>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</si>
  <si>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</si>
  <si>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</si>
  <si>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</si>
  <si>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</si>
  <si>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</si>
  <si>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</si>
  <si>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</si>
  <si>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</si>
  <si>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</si>
  <si>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</si>
  <si>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</si>
  <si>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</si>
  <si>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</si>
  <si>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</si>
  <si>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</si>
  <si>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</si>
  <si>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</si>
  <si>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</si>
  <si>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</si>
  <si>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</si>
  <si>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</si>
  <si>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</si>
  <si>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</si>
  <si>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</si>
  <si>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</si>
  <si>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</si>
  <si>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</si>
  <si>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</si>
  <si>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</si>
  <si>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</si>
  <si>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</si>
  <si>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</si>
  <si>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</si>
  <si>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</si>
  <si>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</si>
  <si>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</si>
  <si>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</si>
  <si>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</si>
  <si>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</si>
  <si>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</si>
  <si>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</si>
  <si>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</si>
  <si>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</si>
  <si>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</si>
  <si>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</si>
  <si>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</si>
  <si>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</si>
  <si>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</si>
  <si>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</si>
  <si>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</si>
  <si>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</si>
  <si>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</si>
  <si>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242101</t>
  </si>
  <si>
    <t>46</t>
  </si>
  <si>
    <t>02</t>
  </si>
  <si>
    <t>0</t>
  </si>
  <si>
    <t>000</t>
  </si>
  <si>
    <t>三重県　亀山市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</si>
  <si>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</si>
  <si>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</si>
  <si>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</si>
  <si>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</si>
  <si>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</si>
  <si>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</si>
  <si>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</si>
  <si>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</si>
  <si>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</si>
  <si>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</si>
  <si>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①平成15年度に供用開始した新しい事業であるが、減価償却率は50%を超えており、平均値を上回っている。計画的な施設の更新が必要である。
②管路は法定耐用年数の40年を経過するものがないため、経年化率は0である。
③耐用年数を経過する管路がなく、管路更新率は0である。</t>
    <rPh sb="1" eb="3">
      <t>ヘイセイ</t>
    </rPh>
    <rPh sb="5" eb="7">
      <t>ネンド</t>
    </rPh>
    <rPh sb="8" eb="10">
      <t>キョウヨウ</t>
    </rPh>
    <rPh sb="10" eb="12">
      <t>カイシ</t>
    </rPh>
    <rPh sb="14" eb="15">
      <t>アタラ</t>
    </rPh>
    <rPh sb="17" eb="19">
      <t>ジギョウ</t>
    </rPh>
    <rPh sb="24" eb="26">
      <t>ゲンカ</t>
    </rPh>
    <rPh sb="26" eb="28">
      <t>ショウキャク</t>
    </rPh>
    <rPh sb="28" eb="29">
      <t>リツ</t>
    </rPh>
    <rPh sb="34" eb="35">
      <t>コ</t>
    </rPh>
    <rPh sb="40" eb="42">
      <t>ヘイキン</t>
    </rPh>
    <rPh sb="42" eb="43">
      <t>チ</t>
    </rPh>
    <rPh sb="44" eb="46">
      <t>ウワマワ</t>
    </rPh>
    <rPh sb="51" eb="54">
      <t>ケイカクテキ</t>
    </rPh>
    <rPh sb="55" eb="57">
      <t>シセツ</t>
    </rPh>
    <rPh sb="58" eb="60">
      <t>コウシン</t>
    </rPh>
    <rPh sb="61" eb="63">
      <t>ヒツヨウ</t>
    </rPh>
    <rPh sb="69" eb="71">
      <t>カンロ</t>
    </rPh>
    <rPh sb="72" eb="74">
      <t>ホウテイ</t>
    </rPh>
    <rPh sb="74" eb="76">
      <t>タイヨウ</t>
    </rPh>
    <rPh sb="76" eb="78">
      <t>ネンスウ</t>
    </rPh>
    <rPh sb="81" eb="82">
      <t>ネン</t>
    </rPh>
    <rPh sb="83" eb="85">
      <t>ケイカ</t>
    </rPh>
    <rPh sb="95" eb="98">
      <t>ケイネンカ</t>
    </rPh>
    <rPh sb="98" eb="99">
      <t>リツ</t>
    </rPh>
    <rPh sb="107" eb="109">
      <t>タイヨウ</t>
    </rPh>
    <rPh sb="109" eb="111">
      <t>ネンスウ</t>
    </rPh>
    <rPh sb="112" eb="114">
      <t>ケイカ</t>
    </rPh>
    <rPh sb="116" eb="118">
      <t>カンロ</t>
    </rPh>
    <rPh sb="122" eb="124">
      <t>カンロ</t>
    </rPh>
    <rPh sb="124" eb="126">
      <t>コウシン</t>
    </rPh>
    <rPh sb="126" eb="127">
      <t>リツ</t>
    </rPh>
    <phoneticPr fontId="5"/>
  </si>
  <si>
    <t>①経常収支比率は平均値を上回っているが、徐々に低下している。動力費など営業費用の増加に注意が必要である。
②累積欠損金比率は0であり健全である。
③流動比率が前年度より低下しており、平均値を下回っている。
④企業債残高は順調に減少しており、平均値を下回っているが、③の流動比率が低いため、資本的収支の不足額が大きい場合は起債を検討する必要がある。
⑤料金回収率は平均値を上回っているが、徐々に低下しており、①と同様に営業費用の増加に注意が必要である。
⑥給水原価は平均値を下回っているものの、前年度より上昇している。動力費など営業費用の増加に注意が必要である。
⑦施設利用率は前年度より低下しているが、水源施設を上水道と共用しており、適正な利用となるよう水需要の動向に注意が必要である。
⑧契約率は100％であり、収益性の高い経営ができているが、⑦の施設利用率が適正であるか注意していく必要がある。</t>
    <rPh sb="1" eb="3">
      <t>ケイジョウ</t>
    </rPh>
    <rPh sb="3" eb="5">
      <t>シュウシ</t>
    </rPh>
    <rPh sb="5" eb="7">
      <t>ヒリツ</t>
    </rPh>
    <rPh sb="8" eb="10">
      <t>ヘイキン</t>
    </rPh>
    <rPh sb="10" eb="11">
      <t>チ</t>
    </rPh>
    <rPh sb="12" eb="14">
      <t>ウワマワ</t>
    </rPh>
    <rPh sb="20" eb="22">
      <t>ジョジョ</t>
    </rPh>
    <rPh sb="23" eb="25">
      <t>テイカ</t>
    </rPh>
    <rPh sb="30" eb="32">
      <t>ドウリョク</t>
    </rPh>
    <rPh sb="54" eb="56">
      <t>ルイセキ</t>
    </rPh>
    <rPh sb="56" eb="58">
      <t>ケッソン</t>
    </rPh>
    <rPh sb="58" eb="59">
      <t>キン</t>
    </rPh>
    <rPh sb="59" eb="61">
      <t>ヒリツ</t>
    </rPh>
    <rPh sb="66" eb="68">
      <t>ケンゼン</t>
    </rPh>
    <rPh sb="74" eb="76">
      <t>リュウドウ</t>
    </rPh>
    <rPh sb="76" eb="78">
      <t>ヒリツ</t>
    </rPh>
    <rPh sb="79" eb="82">
      <t>ゼンネンド</t>
    </rPh>
    <rPh sb="84" eb="86">
      <t>テイカ</t>
    </rPh>
    <rPh sb="91" eb="93">
      <t>ヘイキン</t>
    </rPh>
    <rPh sb="93" eb="94">
      <t>チ</t>
    </rPh>
    <rPh sb="95" eb="97">
      <t>シタマワ</t>
    </rPh>
    <rPh sb="104" eb="106">
      <t>キギョウ</t>
    </rPh>
    <rPh sb="106" eb="107">
      <t>サイ</t>
    </rPh>
    <rPh sb="107" eb="109">
      <t>ザンダカ</t>
    </rPh>
    <rPh sb="110" eb="112">
      <t>ジュンチョウ</t>
    </rPh>
    <rPh sb="113" eb="115">
      <t>ゲンショウ</t>
    </rPh>
    <rPh sb="120" eb="122">
      <t>ヘイキン</t>
    </rPh>
    <rPh sb="122" eb="123">
      <t>チ</t>
    </rPh>
    <rPh sb="124" eb="126">
      <t>シタマワ</t>
    </rPh>
    <rPh sb="134" eb="136">
      <t>リュウドウ</t>
    </rPh>
    <rPh sb="136" eb="138">
      <t>ヒリツ</t>
    </rPh>
    <rPh sb="139" eb="140">
      <t>ヒク</t>
    </rPh>
    <rPh sb="144" eb="147">
      <t>シホンテキ</t>
    </rPh>
    <rPh sb="147" eb="149">
      <t>シュウシ</t>
    </rPh>
    <rPh sb="150" eb="152">
      <t>フソク</t>
    </rPh>
    <rPh sb="152" eb="153">
      <t>ガク</t>
    </rPh>
    <rPh sb="154" eb="155">
      <t>オオ</t>
    </rPh>
    <rPh sb="157" eb="159">
      <t>バアイ</t>
    </rPh>
    <rPh sb="160" eb="162">
      <t>キサイ</t>
    </rPh>
    <rPh sb="163" eb="165">
      <t>ケントウ</t>
    </rPh>
    <rPh sb="167" eb="169">
      <t>ヒツヨウ</t>
    </rPh>
    <rPh sb="175" eb="177">
      <t>リョウキン</t>
    </rPh>
    <rPh sb="177" eb="179">
      <t>カイシュウ</t>
    </rPh>
    <rPh sb="179" eb="180">
      <t>リツ</t>
    </rPh>
    <rPh sb="181" eb="183">
      <t>ヘイキン</t>
    </rPh>
    <rPh sb="183" eb="184">
      <t>チ</t>
    </rPh>
    <rPh sb="185" eb="187">
      <t>ウワマワ</t>
    </rPh>
    <rPh sb="193" eb="195">
      <t>ジョジョ</t>
    </rPh>
    <rPh sb="196" eb="198">
      <t>テイカ</t>
    </rPh>
    <rPh sb="205" eb="207">
      <t>ドウヨウ</t>
    </rPh>
    <rPh sb="208" eb="210">
      <t>エイギョウ</t>
    </rPh>
    <rPh sb="210" eb="212">
      <t>ヒヨウ</t>
    </rPh>
    <rPh sb="213" eb="215">
      <t>ゾウカ</t>
    </rPh>
    <rPh sb="216" eb="218">
      <t>チュウイ</t>
    </rPh>
    <rPh sb="219" eb="221">
      <t>ヒツヨウ</t>
    </rPh>
    <rPh sb="227" eb="229">
      <t>キュウスイ</t>
    </rPh>
    <rPh sb="229" eb="231">
      <t>ゲンカ</t>
    </rPh>
    <rPh sb="232" eb="234">
      <t>ヘイキン</t>
    </rPh>
    <rPh sb="234" eb="235">
      <t>チ</t>
    </rPh>
    <rPh sb="236" eb="238">
      <t>シタマワ</t>
    </rPh>
    <rPh sb="246" eb="249">
      <t>ゼンネンド</t>
    </rPh>
    <rPh sb="251" eb="253">
      <t>ジョウショウ</t>
    </rPh>
    <rPh sb="258" eb="260">
      <t>ドウリョク</t>
    </rPh>
    <rPh sb="282" eb="284">
      <t>シセツ</t>
    </rPh>
    <rPh sb="284" eb="286">
      <t>リヨウ</t>
    </rPh>
    <rPh sb="286" eb="287">
      <t>リツ</t>
    </rPh>
    <rPh sb="288" eb="291">
      <t>ゼンネンド</t>
    </rPh>
    <rPh sb="293" eb="295">
      <t>テイカ</t>
    </rPh>
    <rPh sb="301" eb="303">
      <t>スイゲン</t>
    </rPh>
    <rPh sb="303" eb="305">
      <t>シセツ</t>
    </rPh>
    <rPh sb="306" eb="309">
      <t>ジョウスイドウ</t>
    </rPh>
    <rPh sb="310" eb="312">
      <t>キョウヨウ</t>
    </rPh>
    <rPh sb="317" eb="319">
      <t>テキセイ</t>
    </rPh>
    <rPh sb="320" eb="322">
      <t>リヨウ</t>
    </rPh>
    <rPh sb="327" eb="328">
      <t>ミズ</t>
    </rPh>
    <rPh sb="328" eb="330">
      <t>ジュヨウ</t>
    </rPh>
    <rPh sb="331" eb="333">
      <t>ドウコウ</t>
    </rPh>
    <rPh sb="334" eb="336">
      <t>チュウイ</t>
    </rPh>
    <rPh sb="337" eb="339">
      <t>ヒツヨウ</t>
    </rPh>
    <rPh sb="345" eb="347">
      <t>ケイヤク</t>
    </rPh>
    <rPh sb="347" eb="348">
      <t>リツ</t>
    </rPh>
    <rPh sb="357" eb="359">
      <t>シュウエキ</t>
    </rPh>
    <rPh sb="359" eb="360">
      <t>セイ</t>
    </rPh>
    <rPh sb="361" eb="362">
      <t>タカ</t>
    </rPh>
    <rPh sb="363" eb="365">
      <t>ケイエイ</t>
    </rPh>
    <rPh sb="375" eb="377">
      <t>シセツ</t>
    </rPh>
    <rPh sb="377" eb="379">
      <t>リヨウ</t>
    </rPh>
    <rPh sb="379" eb="380">
      <t>リツ</t>
    </rPh>
    <rPh sb="381" eb="383">
      <t>テキセイ</t>
    </rPh>
    <rPh sb="387" eb="389">
      <t>チュウイ</t>
    </rPh>
    <rPh sb="393" eb="395">
      <t>ヒツヨウ</t>
    </rPh>
    <phoneticPr fontId="5"/>
  </si>
  <si>
    <t>　平成15年度に供用開始した事業であり、施設は比較的新しく、財政的にも健全であるが、機械・電気設備等は更新時期を迎えており、適正規模の流動資産を確保しつつ、計画的な設備投資を行っていく必要がある。
　工業用水道事業としては極小規模であり、将来的に給水原価が上昇する可能性も大きいため、料金回収率や経常収支比率が低下しないように、十分注意していく必要がある。
　また、水源施設を上水道と共用しており、適正規模による健全な事業を維持できるように、料金収入等の検証も必要である。</t>
    <rPh sb="1" eb="3">
      <t>ヘイセイ</t>
    </rPh>
    <rPh sb="5" eb="6">
      <t>ネン</t>
    </rPh>
    <rPh sb="6" eb="7">
      <t>ド</t>
    </rPh>
    <rPh sb="8" eb="10">
      <t>キョウヨウ</t>
    </rPh>
    <rPh sb="10" eb="12">
      <t>カイシ</t>
    </rPh>
    <rPh sb="14" eb="16">
      <t>ジギョウ</t>
    </rPh>
    <rPh sb="20" eb="22">
      <t>シセツ</t>
    </rPh>
    <rPh sb="23" eb="26">
      <t>ヒカクテキ</t>
    </rPh>
    <rPh sb="26" eb="27">
      <t>アタラ</t>
    </rPh>
    <rPh sb="30" eb="32">
      <t>ザイセイ</t>
    </rPh>
    <rPh sb="32" eb="33">
      <t>テキ</t>
    </rPh>
    <rPh sb="35" eb="37">
      <t>ケンゼン</t>
    </rPh>
    <rPh sb="42" eb="44">
      <t>キカイ</t>
    </rPh>
    <rPh sb="45" eb="47">
      <t>デンキ</t>
    </rPh>
    <rPh sb="47" eb="49">
      <t>セツビ</t>
    </rPh>
    <rPh sb="49" eb="50">
      <t>トウ</t>
    </rPh>
    <rPh sb="51" eb="53">
      <t>コウシン</t>
    </rPh>
    <rPh sb="53" eb="55">
      <t>ジキ</t>
    </rPh>
    <rPh sb="56" eb="57">
      <t>ムカ</t>
    </rPh>
    <rPh sb="62" eb="64">
      <t>テキセイ</t>
    </rPh>
    <rPh sb="64" eb="66">
      <t>キボ</t>
    </rPh>
    <rPh sb="67" eb="69">
      <t>リュウドウ</t>
    </rPh>
    <rPh sb="69" eb="71">
      <t>シサン</t>
    </rPh>
    <rPh sb="72" eb="74">
      <t>カクホ</t>
    </rPh>
    <rPh sb="78" eb="81">
      <t>ケイカクテキ</t>
    </rPh>
    <rPh sb="82" eb="84">
      <t>セツビ</t>
    </rPh>
    <rPh sb="84" eb="86">
      <t>トウシ</t>
    </rPh>
    <rPh sb="87" eb="88">
      <t>オコナ</t>
    </rPh>
    <rPh sb="92" eb="94">
      <t>ヒツヨウ</t>
    </rPh>
    <rPh sb="100" eb="102">
      <t>コウギョウ</t>
    </rPh>
    <rPh sb="102" eb="103">
      <t>ヨウ</t>
    </rPh>
    <rPh sb="103" eb="105">
      <t>スイドウ</t>
    </rPh>
    <rPh sb="105" eb="107">
      <t>ジギョウ</t>
    </rPh>
    <rPh sb="111" eb="113">
      <t>キョクショウ</t>
    </rPh>
    <rPh sb="113" eb="115">
      <t>キボ</t>
    </rPh>
    <rPh sb="119" eb="121">
      <t>ショウライ</t>
    </rPh>
    <rPh sb="121" eb="122">
      <t>テキ</t>
    </rPh>
    <rPh sb="123" eb="125">
      <t>キュウスイ</t>
    </rPh>
    <rPh sb="125" eb="127">
      <t>ゲンカ</t>
    </rPh>
    <rPh sb="128" eb="130">
      <t>ジョウショウ</t>
    </rPh>
    <rPh sb="132" eb="135">
      <t>カノウセイ</t>
    </rPh>
    <rPh sb="136" eb="137">
      <t>オオ</t>
    </rPh>
    <rPh sb="142" eb="144">
      <t>リョウキン</t>
    </rPh>
    <rPh sb="144" eb="146">
      <t>カイシュウ</t>
    </rPh>
    <rPh sb="146" eb="147">
      <t>リツ</t>
    </rPh>
    <rPh sb="148" eb="150">
      <t>ケイジョウ</t>
    </rPh>
    <rPh sb="150" eb="152">
      <t>シュウシ</t>
    </rPh>
    <rPh sb="152" eb="154">
      <t>ヒリツ</t>
    </rPh>
    <rPh sb="155" eb="157">
      <t>テイカ</t>
    </rPh>
    <rPh sb="164" eb="166">
      <t>ジュウブン</t>
    </rPh>
    <rPh sb="166" eb="168">
      <t>チュウイ</t>
    </rPh>
    <rPh sb="172" eb="174">
      <t>ヒツヨウ</t>
    </rPh>
    <rPh sb="183" eb="185">
      <t>スイゲン</t>
    </rPh>
    <rPh sb="185" eb="187">
      <t>シセツ</t>
    </rPh>
    <rPh sb="188" eb="191">
      <t>ジョウスイドウ</t>
    </rPh>
    <rPh sb="192" eb="194">
      <t>キョウヨウ</t>
    </rPh>
    <rPh sb="199" eb="201">
      <t>テキセイ</t>
    </rPh>
    <rPh sb="201" eb="203">
      <t>キボ</t>
    </rPh>
    <rPh sb="206" eb="208">
      <t>ケンゼン</t>
    </rPh>
    <rPh sb="209" eb="211">
      <t>ジギョウ</t>
    </rPh>
    <rPh sb="212" eb="214">
      <t>イジ</t>
    </rPh>
    <rPh sb="221" eb="223">
      <t>リョウキン</t>
    </rPh>
    <rPh sb="223" eb="225">
      <t>シュウニュウ</t>
    </rPh>
    <rPh sb="225" eb="226">
      <t>トウ</t>
    </rPh>
    <rPh sb="227" eb="229">
      <t>ケンショウ</t>
    </rPh>
    <rPh sb="230" eb="232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</si>
</sst>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41.85</c:v>
                </c:pt>
                <c:pt idx="1">
                  <c:v>45.74</c:v>
                </c:pt>
                <c:pt idx="2">
                  <c:v>49.01</c:v>
                </c:pt>
                <c:pt idx="3">
                  <c:v>52.27</c:v>
                </c:pt>
                <c:pt idx="4">
                  <c:v>55.52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571-8824-7DB932ADB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9-4571-8824-7DB932ADB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6-4E04-8BC0-8E697B30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6-4E04-8BC0-8E697B30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F-44C7-876A-5534A9633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F-44C7-876A-5534A9633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545.07000000000005</c:v>
                </c:pt>
                <c:pt idx="1">
                  <c:v>623.29</c:v>
                </c:pt>
                <c:pt idx="2">
                  <c:v>731.58</c:v>
                </c:pt>
                <c:pt idx="3">
                  <c:v>820.41</c:v>
                </c:pt>
                <c:pt idx="4">
                  <c:v>737.3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BAF-B128-B46ED5F2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2-4BAF-B128-B46ED5F2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433.42</c:v>
                </c:pt>
                <c:pt idx="1">
                  <c:v>405.84</c:v>
                </c:pt>
                <c:pt idx="2">
                  <c:v>381.45</c:v>
                </c:pt>
                <c:pt idx="3">
                  <c:v>355.68</c:v>
                </c:pt>
                <c:pt idx="4">
                  <c:v>329.5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1-4AB4-A815-4B0F4F76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AB4-A815-4B0F4F76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119.78</c:v>
                </c:pt>
                <c:pt idx="1">
                  <c:v>141.07</c:v>
                </c:pt>
                <c:pt idx="2">
                  <c:v>167.03</c:v>
                </c:pt>
                <c:pt idx="3">
                  <c:v>165.35</c:v>
                </c:pt>
                <c:pt idx="4">
                  <c:v>162.47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9-45EE-828C-6FD79C95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9-45EE-828C-6FD79C95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22.87</c:v>
                </c:pt>
                <c:pt idx="1">
                  <c:v>19.420000000000002</c:v>
                </c:pt>
                <c:pt idx="2">
                  <c:v>16.399999999999999</c:v>
                </c:pt>
                <c:pt idx="3">
                  <c:v>16.579999999999998</c:v>
                </c:pt>
                <c:pt idx="4">
                  <c:v>16.87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1-4F7B-8516-69FA229C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1-4F7B-8516-69FA229C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32.74</c:v>
                </c:pt>
                <c:pt idx="1">
                  <c:v>31.5</c:v>
                </c:pt>
                <c:pt idx="2">
                  <c:v>28.65</c:v>
                </c:pt>
                <c:pt idx="3">
                  <c:v>30.12</c:v>
                </c:pt>
                <c:pt idx="4">
                  <c:v>27.84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0-44AA-9510-9A35E6FB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0-44AA-9510-9A35E6FB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E-45E6-9A4E-72AF51C96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E-45E6-9A4E-72AF51C96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C-4622-A80D-E3290A43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C-4622-A80D-E3290A43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117.51</c:v>
                </c:pt>
                <c:pt idx="1">
                  <c:v>136.21</c:v>
                </c:pt>
                <c:pt idx="2">
                  <c:v>157.99</c:v>
                </c:pt>
                <c:pt idx="3">
                  <c:v>156.41</c:v>
                </c:pt>
                <c:pt idx="4">
                  <c:v>154.09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3-4094-B7BB-2AF34101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3-4094-B7BB-2AF34101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GD1" zoomScaleNormal="100" workbookViewId="0">
      <selection activeCell="SM68" sqref="SM68:TA85"/>
    </sheetView>
  </sheetViews>
  <sheetFormatPr defaultColWidth="2.5703125" defaultRowHeight="13.5" x14ac:dyDescent="0.15"/>
  <cols>
    <col min="1" max="1" width="1.85546875" customWidth="1"/>
    <col min="2" max="2" width="0.7109375" customWidth="1"/>
    <col min="3" max="9" width="0.42578125" customWidth="1"/>
    <col min="10" max="10" width="0.7109375" customWidth="1"/>
    <col min="11" max="125" width="0.42578125" customWidth="1"/>
    <col min="126" max="126" width="0.7109375" customWidth="1"/>
    <col min="127" max="133" width="0.42578125" customWidth="1"/>
    <col min="134" max="134" width="0.7109375" customWidth="1"/>
    <col min="135" max="161" width="0.42578125" customWidth="1"/>
    <col min="162" max="162" width="0.7109375" customWidth="1"/>
    <col min="163" max="177" width="0.42578125" customWidth="1"/>
    <col min="178" max="178" width="0.7109375" customWidth="1"/>
    <col min="179" max="249" width="0.42578125" customWidth="1"/>
    <col min="250" max="250" width="0.7109375" customWidth="1"/>
    <col min="251" max="257" width="0.42578125" customWidth="1"/>
    <col min="258" max="258" width="0.7109375" customWidth="1"/>
    <col min="259" max="329" width="0.42578125" customWidth="1"/>
    <col min="330" max="330" width="0.7109375" customWidth="1"/>
    <col min="331" max="345" width="0.42578125" customWidth="1"/>
    <col min="346" max="346" width="0.7109375" customWidth="1"/>
    <col min="347" max="373" width="0.42578125" customWidth="1"/>
    <col min="374" max="374" width="0.7109375" customWidth="1"/>
    <col min="375" max="381" width="0.42578125" customWidth="1"/>
    <col min="382" max="382" width="0.7109375" customWidth="1"/>
    <col min="383" max="497" width="0.42578125" customWidth="1"/>
    <col min="498" max="498" width="0.7109375" customWidth="1"/>
    <col min="499" max="505" width="0.42578125" customWidth="1"/>
    <col min="506" max="506" width="1.85546875" customWidth="1"/>
    <col min="507" max="521" width="3.140625" customWidth="1"/>
    <col min="522" max="522" width="4.4257812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 x14ac:dyDescent="0.15">
      <c r="A5" s="2"/>
      <c r="B5" s="69" t="str">
        <f>データ!H7</f>
        <v>三重県　亀山市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6750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極小規模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1879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56.4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2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6750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非設置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 x14ac:dyDescent="0.15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 x14ac:dyDescent="0.15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108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117.51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136.21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157.99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156.41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154.09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545.07000000000005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623.29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731.58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820.41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737.3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433.42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405.84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381.45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355.68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329.5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117.77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118.03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120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113.67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110.79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102.41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101.87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115.82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118.97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121.15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797.95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742.59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549.77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730.25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868.31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446.61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430.97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536.28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514.66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504.81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09" t="s">
        <v>107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1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09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1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09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1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09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11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09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11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09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11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09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11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119.78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141.07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167.03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165.35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162.47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22.87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19.420000000000002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16.399999999999999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16.579999999999998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16.87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32.74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31.5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28.65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30.12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27.84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100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100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100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100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100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09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11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91.03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100.16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100.54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95.99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94.91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45.86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42.5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42.19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44.55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47.36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35.78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35.909999999999997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35.54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35.24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35.22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52.6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52.54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50.81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50.28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51.42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09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1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09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1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09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1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09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1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09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1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09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1"/>
    </row>
    <row r="62" spans="1:521" ht="13.5" customHeight="1" x14ac:dyDescent="0.15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09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1"/>
    </row>
    <row r="63" spans="1:521" ht="13.5" customHeight="1" x14ac:dyDescent="0.15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09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1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09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1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27"/>
      <c r="SL65" s="2"/>
      <c r="SM65" s="112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4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27"/>
      <c r="SL68" s="2"/>
      <c r="SM68" s="109" t="s">
        <v>109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1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27"/>
      <c r="SL69" s="2"/>
      <c r="SM69" s="109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1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27"/>
      <c r="SL70" s="2"/>
      <c r="SM70" s="109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1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27"/>
      <c r="SL71" s="2"/>
      <c r="SM71" s="109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11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27"/>
      <c r="SL72" s="2"/>
      <c r="SM72" s="109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11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27"/>
      <c r="SL73" s="2"/>
      <c r="SM73" s="109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11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27"/>
      <c r="SL74" s="2"/>
      <c r="SM74" s="109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11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27"/>
      <c r="SL75" s="2"/>
      <c r="SM75" s="109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11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27"/>
      <c r="SL76" s="2"/>
      <c r="SM76" s="109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11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27"/>
      <c r="SL77" s="2"/>
      <c r="SM77" s="109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11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27"/>
      <c r="SL78" s="2"/>
      <c r="SM78" s="109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11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8"/>
      <c r="Y79" s="144">
        <f>データ!$B$10</f>
        <v>41640</v>
      </c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6"/>
      <c r="AZ79" s="144">
        <f>データ!$C$10</f>
        <v>42005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6"/>
      <c r="CA79" s="144">
        <f>データ!$D$10</f>
        <v>42370</v>
      </c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6"/>
      <c r="DB79" s="144">
        <f>データ!$E$10</f>
        <v>42736</v>
      </c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6"/>
      <c r="EC79" s="144">
        <f>データ!$F$10</f>
        <v>43101</v>
      </c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6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8"/>
      <c r="GK79" s="144">
        <f>データ!$B$10</f>
        <v>41640</v>
      </c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6"/>
      <c r="HL79" s="144">
        <f>データ!$C$10</f>
        <v>42005</v>
      </c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6"/>
      <c r="IM79" s="144">
        <f>データ!$D$10</f>
        <v>42370</v>
      </c>
      <c r="IN79" s="145"/>
      <c r="IO79" s="145"/>
      <c r="IP79" s="145"/>
      <c r="IQ79" s="145"/>
      <c r="IR79" s="145"/>
      <c r="IS79" s="145"/>
      <c r="IT79" s="145"/>
      <c r="IU79" s="145"/>
      <c r="IV79" s="145"/>
      <c r="IW79" s="145"/>
      <c r="IX79" s="145"/>
      <c r="IY79" s="145"/>
      <c r="IZ79" s="145"/>
      <c r="JA79" s="145"/>
      <c r="JB79" s="145"/>
      <c r="JC79" s="145"/>
      <c r="JD79" s="145"/>
      <c r="JE79" s="145"/>
      <c r="JF79" s="145"/>
      <c r="JG79" s="145"/>
      <c r="JH79" s="145"/>
      <c r="JI79" s="145"/>
      <c r="JJ79" s="145"/>
      <c r="JK79" s="145"/>
      <c r="JL79" s="145"/>
      <c r="JM79" s="146"/>
      <c r="JN79" s="144">
        <f>データ!$E$10</f>
        <v>42736</v>
      </c>
      <c r="JO79" s="145"/>
      <c r="JP79" s="145"/>
      <c r="JQ79" s="145"/>
      <c r="JR79" s="145"/>
      <c r="JS79" s="145"/>
      <c r="JT79" s="145"/>
      <c r="JU79" s="145"/>
      <c r="JV79" s="145"/>
      <c r="JW79" s="145"/>
      <c r="JX79" s="145"/>
      <c r="JY79" s="145"/>
      <c r="JZ79" s="145"/>
      <c r="KA79" s="145"/>
      <c r="KB79" s="145"/>
      <c r="KC79" s="145"/>
      <c r="KD79" s="145"/>
      <c r="KE79" s="145"/>
      <c r="KF79" s="145"/>
      <c r="KG79" s="145"/>
      <c r="KH79" s="145"/>
      <c r="KI79" s="145"/>
      <c r="KJ79" s="145"/>
      <c r="KK79" s="145"/>
      <c r="KL79" s="145"/>
      <c r="KM79" s="145"/>
      <c r="KN79" s="146"/>
      <c r="KO79" s="144">
        <f>データ!$F$10</f>
        <v>43101</v>
      </c>
      <c r="KP79" s="145"/>
      <c r="KQ79" s="145"/>
      <c r="KR79" s="145"/>
      <c r="KS79" s="145"/>
      <c r="KT79" s="145"/>
      <c r="KU79" s="145"/>
      <c r="KV79" s="145"/>
      <c r="KW79" s="145"/>
      <c r="KX79" s="145"/>
      <c r="KY79" s="145"/>
      <c r="KZ79" s="145"/>
      <c r="LA79" s="145"/>
      <c r="LB79" s="145"/>
      <c r="LC79" s="145"/>
      <c r="LD79" s="145"/>
      <c r="LE79" s="145"/>
      <c r="LF79" s="145"/>
      <c r="LG79" s="145"/>
      <c r="LH79" s="145"/>
      <c r="LI79" s="145"/>
      <c r="LJ79" s="145"/>
      <c r="LK79" s="145"/>
      <c r="LL79" s="145"/>
      <c r="LM79" s="145"/>
      <c r="LN79" s="145"/>
      <c r="LO79" s="146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7"/>
      <c r="MK79" s="147"/>
      <c r="ML79" s="147"/>
      <c r="MM79" s="147"/>
      <c r="MN79" s="147"/>
      <c r="MO79" s="147"/>
      <c r="MP79" s="147"/>
      <c r="MQ79" s="147"/>
      <c r="MR79" s="147"/>
      <c r="MS79" s="147"/>
      <c r="MT79" s="147"/>
      <c r="MU79" s="147"/>
      <c r="MV79" s="148"/>
      <c r="MW79" s="144">
        <f>データ!$B$10</f>
        <v>41640</v>
      </c>
      <c r="MX79" s="145"/>
      <c r="MY79" s="145"/>
      <c r="MZ79" s="145"/>
      <c r="NA79" s="145"/>
      <c r="NB79" s="145"/>
      <c r="NC79" s="145"/>
      <c r="ND79" s="145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6"/>
      <c r="NX79" s="144">
        <f>データ!$C$10</f>
        <v>42005</v>
      </c>
      <c r="NY79" s="145"/>
      <c r="NZ79" s="145"/>
      <c r="OA79" s="145"/>
      <c r="OB79" s="145"/>
      <c r="OC79" s="145"/>
      <c r="OD79" s="145"/>
      <c r="OE79" s="145"/>
      <c r="OF79" s="145"/>
      <c r="OG79" s="145"/>
      <c r="OH79" s="145"/>
      <c r="OI79" s="145"/>
      <c r="OJ79" s="145"/>
      <c r="OK79" s="145"/>
      <c r="OL79" s="145"/>
      <c r="OM79" s="145"/>
      <c r="ON79" s="145"/>
      <c r="OO79" s="145"/>
      <c r="OP79" s="145"/>
      <c r="OQ79" s="145"/>
      <c r="OR79" s="145"/>
      <c r="OS79" s="145"/>
      <c r="OT79" s="145"/>
      <c r="OU79" s="145"/>
      <c r="OV79" s="145"/>
      <c r="OW79" s="145"/>
      <c r="OX79" s="146"/>
      <c r="OY79" s="144">
        <f>データ!$D$10</f>
        <v>42370</v>
      </c>
      <c r="OZ79" s="145"/>
      <c r="PA79" s="145"/>
      <c r="PB79" s="145"/>
      <c r="PC79" s="145"/>
      <c r="PD79" s="145"/>
      <c r="PE79" s="145"/>
      <c r="PF79" s="145"/>
      <c r="PG79" s="145"/>
      <c r="PH79" s="145"/>
      <c r="PI79" s="145"/>
      <c r="PJ79" s="145"/>
      <c r="PK79" s="145"/>
      <c r="PL79" s="145"/>
      <c r="PM79" s="145"/>
      <c r="PN79" s="145"/>
      <c r="PO79" s="145"/>
      <c r="PP79" s="145"/>
      <c r="PQ79" s="145"/>
      <c r="PR79" s="145"/>
      <c r="PS79" s="145"/>
      <c r="PT79" s="145"/>
      <c r="PU79" s="145"/>
      <c r="PV79" s="145"/>
      <c r="PW79" s="145"/>
      <c r="PX79" s="145"/>
      <c r="PY79" s="146"/>
      <c r="PZ79" s="144">
        <f>データ!$E$10</f>
        <v>42736</v>
      </c>
      <c r="QA79" s="145"/>
      <c r="QB79" s="145"/>
      <c r="QC79" s="145"/>
      <c r="QD79" s="145"/>
      <c r="QE79" s="145"/>
      <c r="QF79" s="145"/>
      <c r="QG79" s="145"/>
      <c r="QH79" s="145"/>
      <c r="QI79" s="145"/>
      <c r="QJ79" s="145"/>
      <c r="QK79" s="145"/>
      <c r="QL79" s="145"/>
      <c r="QM79" s="145"/>
      <c r="QN79" s="145"/>
      <c r="QO79" s="145"/>
      <c r="QP79" s="145"/>
      <c r="QQ79" s="145"/>
      <c r="QR79" s="145"/>
      <c r="QS79" s="145"/>
      <c r="QT79" s="145"/>
      <c r="QU79" s="145"/>
      <c r="QV79" s="145"/>
      <c r="QW79" s="145"/>
      <c r="QX79" s="145"/>
      <c r="QY79" s="145"/>
      <c r="QZ79" s="146"/>
      <c r="RA79" s="144">
        <f>データ!$F$10</f>
        <v>43101</v>
      </c>
      <c r="RB79" s="145"/>
      <c r="RC79" s="145"/>
      <c r="RD79" s="145"/>
      <c r="RE79" s="145"/>
      <c r="RF79" s="145"/>
      <c r="RG79" s="145"/>
      <c r="RH79" s="145"/>
      <c r="RI79" s="145"/>
      <c r="RJ79" s="145"/>
      <c r="RK79" s="145"/>
      <c r="RL79" s="145"/>
      <c r="RM79" s="145"/>
      <c r="RN79" s="145"/>
      <c r="RO79" s="145"/>
      <c r="RP79" s="145"/>
      <c r="RQ79" s="145"/>
      <c r="RR79" s="145"/>
      <c r="RS79" s="145"/>
      <c r="RT79" s="145"/>
      <c r="RU79" s="145"/>
      <c r="RV79" s="145"/>
      <c r="RW79" s="145"/>
      <c r="RX79" s="145"/>
      <c r="RY79" s="145"/>
      <c r="RZ79" s="145"/>
      <c r="SA79" s="146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09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11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2" t="s">
        <v>23</v>
      </c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3">
        <f>データ!DD6</f>
        <v>41.85</v>
      </c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>
        <f>データ!DE6</f>
        <v>45.74</v>
      </c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>
        <f>データ!DF6</f>
        <v>49.01</v>
      </c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>
        <f>データ!DG6</f>
        <v>52.27</v>
      </c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>
        <f>データ!DH6</f>
        <v>55.52</v>
      </c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2" t="s">
        <v>23</v>
      </c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3">
        <f>データ!DO6</f>
        <v>0</v>
      </c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  <c r="GV80" s="143"/>
      <c r="GW80" s="143"/>
      <c r="GX80" s="143"/>
      <c r="GY80" s="143"/>
      <c r="GZ80" s="143"/>
      <c r="HA80" s="143"/>
      <c r="HB80" s="143"/>
      <c r="HC80" s="143"/>
      <c r="HD80" s="143"/>
      <c r="HE80" s="143"/>
      <c r="HF80" s="143"/>
      <c r="HG80" s="143"/>
      <c r="HH80" s="143"/>
      <c r="HI80" s="143"/>
      <c r="HJ80" s="143"/>
      <c r="HK80" s="143"/>
      <c r="HL80" s="143">
        <f>データ!DP6</f>
        <v>0</v>
      </c>
      <c r="HM80" s="143"/>
      <c r="HN80" s="143"/>
      <c r="HO80" s="143"/>
      <c r="HP80" s="143"/>
      <c r="HQ80" s="143"/>
      <c r="HR80" s="143"/>
      <c r="HS80" s="143"/>
      <c r="HT80" s="143"/>
      <c r="HU80" s="143"/>
      <c r="HV80" s="143"/>
      <c r="HW80" s="143"/>
      <c r="HX80" s="143"/>
      <c r="HY80" s="143"/>
      <c r="HZ80" s="143"/>
      <c r="IA80" s="143"/>
      <c r="IB80" s="143"/>
      <c r="IC80" s="143"/>
      <c r="ID80" s="143"/>
      <c r="IE80" s="143"/>
      <c r="IF80" s="143"/>
      <c r="IG80" s="143"/>
      <c r="IH80" s="143"/>
      <c r="II80" s="143"/>
      <c r="IJ80" s="143"/>
      <c r="IK80" s="143"/>
      <c r="IL80" s="143"/>
      <c r="IM80" s="143">
        <f>データ!DQ6</f>
        <v>0</v>
      </c>
      <c r="IN80" s="143"/>
      <c r="IO80" s="143"/>
      <c r="IP80" s="143"/>
      <c r="IQ80" s="143"/>
      <c r="IR80" s="143"/>
      <c r="IS80" s="143"/>
      <c r="IT80" s="143"/>
      <c r="IU80" s="143"/>
      <c r="IV80" s="143"/>
      <c r="IW80" s="143"/>
      <c r="IX80" s="143"/>
      <c r="IY80" s="143"/>
      <c r="IZ80" s="143"/>
      <c r="JA80" s="143"/>
      <c r="JB80" s="143"/>
      <c r="JC80" s="143"/>
      <c r="JD80" s="143"/>
      <c r="JE80" s="143"/>
      <c r="JF80" s="143"/>
      <c r="JG80" s="143"/>
      <c r="JH80" s="143"/>
      <c r="JI80" s="143"/>
      <c r="JJ80" s="143"/>
      <c r="JK80" s="143"/>
      <c r="JL80" s="143"/>
      <c r="JM80" s="143"/>
      <c r="JN80" s="143">
        <f>データ!DR6</f>
        <v>0</v>
      </c>
      <c r="JO80" s="143"/>
      <c r="JP80" s="143"/>
      <c r="JQ80" s="143"/>
      <c r="JR80" s="143"/>
      <c r="JS80" s="143"/>
      <c r="JT80" s="143"/>
      <c r="JU80" s="143"/>
      <c r="JV80" s="143"/>
      <c r="JW80" s="143"/>
      <c r="JX80" s="143"/>
      <c r="JY80" s="143"/>
      <c r="JZ80" s="143"/>
      <c r="KA80" s="143"/>
      <c r="KB80" s="143"/>
      <c r="KC80" s="143"/>
      <c r="KD80" s="143"/>
      <c r="KE80" s="143"/>
      <c r="KF80" s="143"/>
      <c r="KG80" s="143"/>
      <c r="KH80" s="143"/>
      <c r="KI80" s="143"/>
      <c r="KJ80" s="143"/>
      <c r="KK80" s="143"/>
      <c r="KL80" s="143"/>
      <c r="KM80" s="143"/>
      <c r="KN80" s="143"/>
      <c r="KO80" s="143">
        <f>データ!DS6</f>
        <v>0</v>
      </c>
      <c r="KP80" s="143"/>
      <c r="KQ80" s="143"/>
      <c r="KR80" s="143"/>
      <c r="KS80" s="143"/>
      <c r="KT80" s="143"/>
      <c r="KU80" s="143"/>
      <c r="KV80" s="143"/>
      <c r="KW80" s="143"/>
      <c r="KX80" s="143"/>
      <c r="KY80" s="143"/>
      <c r="KZ80" s="143"/>
      <c r="LA80" s="143"/>
      <c r="LB80" s="143"/>
      <c r="LC80" s="143"/>
      <c r="LD80" s="143"/>
      <c r="LE80" s="143"/>
      <c r="LF80" s="143"/>
      <c r="LG80" s="143"/>
      <c r="LH80" s="143"/>
      <c r="LI80" s="143"/>
      <c r="LJ80" s="143"/>
      <c r="LK80" s="143"/>
      <c r="LL80" s="143"/>
      <c r="LM80" s="143"/>
      <c r="LN80" s="143"/>
      <c r="LO80" s="143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2" t="s">
        <v>23</v>
      </c>
      <c r="MK80" s="142"/>
      <c r="ML80" s="142"/>
      <c r="MM80" s="142"/>
      <c r="MN80" s="142"/>
      <c r="MO80" s="142"/>
      <c r="MP80" s="142"/>
      <c r="MQ80" s="142"/>
      <c r="MR80" s="142"/>
      <c r="MS80" s="142"/>
      <c r="MT80" s="142"/>
      <c r="MU80" s="142"/>
      <c r="MV80" s="142"/>
      <c r="MW80" s="143">
        <f>データ!DZ6</f>
        <v>0</v>
      </c>
      <c r="MX80" s="143"/>
      <c r="MY80" s="143"/>
      <c r="MZ80" s="143"/>
      <c r="NA80" s="143"/>
      <c r="NB80" s="143"/>
      <c r="NC80" s="143"/>
      <c r="ND80" s="143"/>
      <c r="NE80" s="143"/>
      <c r="NF80" s="143"/>
      <c r="NG80" s="143"/>
      <c r="NH80" s="143"/>
      <c r="NI80" s="143"/>
      <c r="NJ80" s="143"/>
      <c r="NK80" s="143"/>
      <c r="NL80" s="143"/>
      <c r="NM80" s="143"/>
      <c r="NN80" s="143"/>
      <c r="NO80" s="143"/>
      <c r="NP80" s="143"/>
      <c r="NQ80" s="143"/>
      <c r="NR80" s="143"/>
      <c r="NS80" s="143"/>
      <c r="NT80" s="143"/>
      <c r="NU80" s="143"/>
      <c r="NV80" s="143"/>
      <c r="NW80" s="143"/>
      <c r="NX80" s="143">
        <f>データ!EA6</f>
        <v>0</v>
      </c>
      <c r="NY80" s="143"/>
      <c r="NZ80" s="143"/>
      <c r="OA80" s="143"/>
      <c r="OB80" s="143"/>
      <c r="OC80" s="143"/>
      <c r="OD80" s="143"/>
      <c r="OE80" s="143"/>
      <c r="OF80" s="143"/>
      <c r="OG80" s="143"/>
      <c r="OH80" s="143"/>
      <c r="OI80" s="143"/>
      <c r="OJ80" s="143"/>
      <c r="OK80" s="143"/>
      <c r="OL80" s="143"/>
      <c r="OM80" s="143"/>
      <c r="ON80" s="143"/>
      <c r="OO80" s="143"/>
      <c r="OP80" s="143"/>
      <c r="OQ80" s="143"/>
      <c r="OR80" s="143"/>
      <c r="OS80" s="143"/>
      <c r="OT80" s="143"/>
      <c r="OU80" s="143"/>
      <c r="OV80" s="143"/>
      <c r="OW80" s="143"/>
      <c r="OX80" s="143"/>
      <c r="OY80" s="143">
        <f>データ!EB6</f>
        <v>0</v>
      </c>
      <c r="OZ80" s="143"/>
      <c r="PA80" s="143"/>
      <c r="PB80" s="143"/>
      <c r="PC80" s="143"/>
      <c r="PD80" s="143"/>
      <c r="PE80" s="143"/>
      <c r="PF80" s="143"/>
      <c r="PG80" s="143"/>
      <c r="PH80" s="143"/>
      <c r="PI80" s="143"/>
      <c r="PJ80" s="143"/>
      <c r="PK80" s="143"/>
      <c r="PL80" s="143"/>
      <c r="PM80" s="143"/>
      <c r="PN80" s="143"/>
      <c r="PO80" s="143"/>
      <c r="PP80" s="143"/>
      <c r="PQ80" s="143"/>
      <c r="PR80" s="143"/>
      <c r="PS80" s="143"/>
      <c r="PT80" s="143"/>
      <c r="PU80" s="143"/>
      <c r="PV80" s="143"/>
      <c r="PW80" s="143"/>
      <c r="PX80" s="143"/>
      <c r="PY80" s="143"/>
      <c r="PZ80" s="143">
        <f>データ!EC6</f>
        <v>0</v>
      </c>
      <c r="QA80" s="143"/>
      <c r="QB80" s="143"/>
      <c r="QC80" s="143"/>
      <c r="QD80" s="143"/>
      <c r="QE80" s="143"/>
      <c r="QF80" s="143"/>
      <c r="QG80" s="143"/>
      <c r="QH80" s="143"/>
      <c r="QI80" s="143"/>
      <c r="QJ80" s="143"/>
      <c r="QK80" s="143"/>
      <c r="QL80" s="143"/>
      <c r="QM80" s="143"/>
      <c r="QN80" s="143"/>
      <c r="QO80" s="143"/>
      <c r="QP80" s="143"/>
      <c r="QQ80" s="143"/>
      <c r="QR80" s="143"/>
      <c r="QS80" s="143"/>
      <c r="QT80" s="143"/>
      <c r="QU80" s="143"/>
      <c r="QV80" s="143"/>
      <c r="QW80" s="143"/>
      <c r="QX80" s="143"/>
      <c r="QY80" s="143"/>
      <c r="QZ80" s="143"/>
      <c r="RA80" s="143">
        <f>データ!ED6</f>
        <v>0</v>
      </c>
      <c r="RB80" s="143"/>
      <c r="RC80" s="143"/>
      <c r="RD80" s="143"/>
      <c r="RE80" s="143"/>
      <c r="RF80" s="143"/>
      <c r="RG80" s="143"/>
      <c r="RH80" s="143"/>
      <c r="RI80" s="143"/>
      <c r="RJ80" s="143"/>
      <c r="RK80" s="143"/>
      <c r="RL80" s="143"/>
      <c r="RM80" s="143"/>
      <c r="RN80" s="143"/>
      <c r="RO80" s="143"/>
      <c r="RP80" s="143"/>
      <c r="RQ80" s="143"/>
      <c r="RR80" s="143"/>
      <c r="RS80" s="143"/>
      <c r="RT80" s="143"/>
      <c r="RU80" s="143"/>
      <c r="RV80" s="143"/>
      <c r="RW80" s="143"/>
      <c r="RX80" s="143"/>
      <c r="RY80" s="143"/>
      <c r="RZ80" s="143"/>
      <c r="SA80" s="143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09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11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2" t="s">
        <v>24</v>
      </c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3">
        <f>データ!DI6</f>
        <v>52.45</v>
      </c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>
        <f>データ!DJ6</f>
        <v>53.92</v>
      </c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>
        <f>データ!DK6</f>
        <v>53.32</v>
      </c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>
        <f>データ!DL6</f>
        <v>53.4</v>
      </c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>
        <f>データ!DM6</f>
        <v>53.49</v>
      </c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/>
      <c r="EY81" s="143"/>
      <c r="EZ81" s="143"/>
      <c r="FA81" s="143"/>
      <c r="FB81" s="143"/>
      <c r="FC81" s="143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2" t="s">
        <v>24</v>
      </c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3">
        <f>データ!DT6</f>
        <v>4.53</v>
      </c>
      <c r="GL81" s="143"/>
      <c r="GM81" s="143"/>
      <c r="GN81" s="143"/>
      <c r="GO81" s="143"/>
      <c r="GP81" s="143"/>
      <c r="GQ81" s="143"/>
      <c r="GR81" s="143"/>
      <c r="GS81" s="143"/>
      <c r="GT81" s="143"/>
      <c r="GU81" s="143"/>
      <c r="GV81" s="143"/>
      <c r="GW81" s="143"/>
      <c r="GX81" s="143"/>
      <c r="GY81" s="143"/>
      <c r="GZ81" s="143"/>
      <c r="HA81" s="143"/>
      <c r="HB81" s="143"/>
      <c r="HC81" s="143"/>
      <c r="HD81" s="143"/>
      <c r="HE81" s="143"/>
      <c r="HF81" s="143"/>
      <c r="HG81" s="143"/>
      <c r="HH81" s="143"/>
      <c r="HI81" s="143"/>
      <c r="HJ81" s="143"/>
      <c r="HK81" s="143"/>
      <c r="HL81" s="143">
        <f>データ!DU6</f>
        <v>3.4</v>
      </c>
      <c r="HM81" s="143"/>
      <c r="HN81" s="143"/>
      <c r="HO81" s="143"/>
      <c r="HP81" s="143"/>
      <c r="HQ81" s="143"/>
      <c r="HR81" s="143"/>
      <c r="HS81" s="143"/>
      <c r="HT81" s="143"/>
      <c r="HU81" s="143"/>
      <c r="HV81" s="143"/>
      <c r="HW81" s="143"/>
      <c r="HX81" s="143"/>
      <c r="HY81" s="143"/>
      <c r="HZ81" s="143"/>
      <c r="IA81" s="143"/>
      <c r="IB81" s="143"/>
      <c r="IC81" s="143"/>
      <c r="ID81" s="143"/>
      <c r="IE81" s="143"/>
      <c r="IF81" s="143"/>
      <c r="IG81" s="143"/>
      <c r="IH81" s="143"/>
      <c r="II81" s="143"/>
      <c r="IJ81" s="143"/>
      <c r="IK81" s="143"/>
      <c r="IL81" s="143"/>
      <c r="IM81" s="143">
        <f>データ!DV6</f>
        <v>3.56</v>
      </c>
      <c r="IN81" s="143"/>
      <c r="IO81" s="143"/>
      <c r="IP81" s="143"/>
      <c r="IQ81" s="143"/>
      <c r="IR81" s="143"/>
      <c r="IS81" s="143"/>
      <c r="IT81" s="143"/>
      <c r="IU81" s="143"/>
      <c r="IV81" s="143"/>
      <c r="IW81" s="143"/>
      <c r="IX81" s="143"/>
      <c r="IY81" s="143"/>
      <c r="IZ81" s="143"/>
      <c r="JA81" s="143"/>
      <c r="JB81" s="143"/>
      <c r="JC81" s="143"/>
      <c r="JD81" s="143"/>
      <c r="JE81" s="143"/>
      <c r="JF81" s="143"/>
      <c r="JG81" s="143"/>
      <c r="JH81" s="143"/>
      <c r="JI81" s="143"/>
      <c r="JJ81" s="143"/>
      <c r="JK81" s="143"/>
      <c r="JL81" s="143"/>
      <c r="JM81" s="143"/>
      <c r="JN81" s="143">
        <f>データ!DW6</f>
        <v>3.46</v>
      </c>
      <c r="JO81" s="143"/>
      <c r="JP81" s="143"/>
      <c r="JQ81" s="143"/>
      <c r="JR81" s="143"/>
      <c r="JS81" s="143"/>
      <c r="JT81" s="143"/>
      <c r="JU81" s="143"/>
      <c r="JV81" s="143"/>
      <c r="JW81" s="143"/>
      <c r="JX81" s="143"/>
      <c r="JY81" s="143"/>
      <c r="JZ81" s="143"/>
      <c r="KA81" s="143"/>
      <c r="KB81" s="143"/>
      <c r="KC81" s="143"/>
      <c r="KD81" s="143"/>
      <c r="KE81" s="143"/>
      <c r="KF81" s="143"/>
      <c r="KG81" s="143"/>
      <c r="KH81" s="143"/>
      <c r="KI81" s="143"/>
      <c r="KJ81" s="143"/>
      <c r="KK81" s="143"/>
      <c r="KL81" s="143"/>
      <c r="KM81" s="143"/>
      <c r="KN81" s="143"/>
      <c r="KO81" s="143">
        <f>データ!DX6</f>
        <v>3.28</v>
      </c>
      <c r="KP81" s="143"/>
      <c r="KQ81" s="143"/>
      <c r="KR81" s="143"/>
      <c r="KS81" s="143"/>
      <c r="KT81" s="143"/>
      <c r="KU81" s="143"/>
      <c r="KV81" s="143"/>
      <c r="KW81" s="143"/>
      <c r="KX81" s="143"/>
      <c r="KY81" s="143"/>
      <c r="KZ81" s="143"/>
      <c r="LA81" s="143"/>
      <c r="LB81" s="143"/>
      <c r="LC81" s="143"/>
      <c r="LD81" s="143"/>
      <c r="LE81" s="143"/>
      <c r="LF81" s="143"/>
      <c r="LG81" s="143"/>
      <c r="LH81" s="143"/>
      <c r="LI81" s="143"/>
      <c r="LJ81" s="143"/>
      <c r="LK81" s="143"/>
      <c r="LL81" s="143"/>
      <c r="LM81" s="143"/>
      <c r="LN81" s="143"/>
      <c r="LO81" s="143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2" t="s">
        <v>24</v>
      </c>
      <c r="MK81" s="142"/>
      <c r="ML81" s="142"/>
      <c r="MM81" s="142"/>
      <c r="MN81" s="142"/>
      <c r="MO81" s="142"/>
      <c r="MP81" s="142"/>
      <c r="MQ81" s="142"/>
      <c r="MR81" s="142"/>
      <c r="MS81" s="142"/>
      <c r="MT81" s="142"/>
      <c r="MU81" s="142"/>
      <c r="MV81" s="142"/>
      <c r="MW81" s="143">
        <f>データ!EE6</f>
        <v>0.71</v>
      </c>
      <c r="MX81" s="143"/>
      <c r="MY81" s="143"/>
      <c r="MZ81" s="143"/>
      <c r="NA81" s="143"/>
      <c r="NB81" s="143"/>
      <c r="NC81" s="143"/>
      <c r="ND81" s="143"/>
      <c r="NE81" s="143"/>
      <c r="NF81" s="143"/>
      <c r="NG81" s="143"/>
      <c r="NH81" s="143"/>
      <c r="NI81" s="143"/>
      <c r="NJ81" s="143"/>
      <c r="NK81" s="143"/>
      <c r="NL81" s="143"/>
      <c r="NM81" s="143"/>
      <c r="NN81" s="143"/>
      <c r="NO81" s="143"/>
      <c r="NP81" s="143"/>
      <c r="NQ81" s="143"/>
      <c r="NR81" s="143"/>
      <c r="NS81" s="143"/>
      <c r="NT81" s="143"/>
      <c r="NU81" s="143"/>
      <c r="NV81" s="143"/>
      <c r="NW81" s="143"/>
      <c r="NX81" s="143">
        <f>データ!EF6</f>
        <v>0.19</v>
      </c>
      <c r="NY81" s="143"/>
      <c r="NZ81" s="143"/>
      <c r="OA81" s="143"/>
      <c r="OB81" s="143"/>
      <c r="OC81" s="143"/>
      <c r="OD81" s="143"/>
      <c r="OE81" s="143"/>
      <c r="OF81" s="143"/>
      <c r="OG81" s="143"/>
      <c r="OH81" s="143"/>
      <c r="OI81" s="143"/>
      <c r="OJ81" s="143"/>
      <c r="OK81" s="143"/>
      <c r="OL81" s="143"/>
      <c r="OM81" s="143"/>
      <c r="ON81" s="143"/>
      <c r="OO81" s="143"/>
      <c r="OP81" s="143"/>
      <c r="OQ81" s="143"/>
      <c r="OR81" s="143"/>
      <c r="OS81" s="143"/>
      <c r="OT81" s="143"/>
      <c r="OU81" s="143"/>
      <c r="OV81" s="143"/>
      <c r="OW81" s="143"/>
      <c r="OX81" s="143"/>
      <c r="OY81" s="143">
        <f>データ!EG6</f>
        <v>0.06</v>
      </c>
      <c r="OZ81" s="143"/>
      <c r="PA81" s="143"/>
      <c r="PB81" s="143"/>
      <c r="PC81" s="143"/>
      <c r="PD81" s="143"/>
      <c r="PE81" s="143"/>
      <c r="PF81" s="143"/>
      <c r="PG81" s="143"/>
      <c r="PH81" s="143"/>
      <c r="PI81" s="143"/>
      <c r="PJ81" s="143"/>
      <c r="PK81" s="143"/>
      <c r="PL81" s="143"/>
      <c r="PM81" s="143"/>
      <c r="PN81" s="143"/>
      <c r="PO81" s="143"/>
      <c r="PP81" s="143"/>
      <c r="PQ81" s="143"/>
      <c r="PR81" s="143"/>
      <c r="PS81" s="143"/>
      <c r="PT81" s="143"/>
      <c r="PU81" s="143"/>
      <c r="PV81" s="143"/>
      <c r="PW81" s="143"/>
      <c r="PX81" s="143"/>
      <c r="PY81" s="143"/>
      <c r="PZ81" s="143">
        <f>データ!EH6</f>
        <v>0.13</v>
      </c>
      <c r="QA81" s="143"/>
      <c r="QB81" s="143"/>
      <c r="QC81" s="143"/>
      <c r="QD81" s="143"/>
      <c r="QE81" s="143"/>
      <c r="QF81" s="143"/>
      <c r="QG81" s="143"/>
      <c r="QH81" s="143"/>
      <c r="QI81" s="143"/>
      <c r="QJ81" s="143"/>
      <c r="QK81" s="143"/>
      <c r="QL81" s="143"/>
      <c r="QM81" s="143"/>
      <c r="QN81" s="143"/>
      <c r="QO81" s="143"/>
      <c r="QP81" s="143"/>
      <c r="QQ81" s="143"/>
      <c r="QR81" s="143"/>
      <c r="QS81" s="143"/>
      <c r="QT81" s="143"/>
      <c r="QU81" s="143"/>
      <c r="QV81" s="143"/>
      <c r="QW81" s="143"/>
      <c r="QX81" s="143"/>
      <c r="QY81" s="143"/>
      <c r="QZ81" s="143"/>
      <c r="RA81" s="143">
        <f>データ!EI6</f>
        <v>0.02</v>
      </c>
      <c r="RB81" s="143"/>
      <c r="RC81" s="143"/>
      <c r="RD81" s="143"/>
      <c r="RE81" s="143"/>
      <c r="RF81" s="143"/>
      <c r="RG81" s="143"/>
      <c r="RH81" s="143"/>
      <c r="RI81" s="143"/>
      <c r="RJ81" s="143"/>
      <c r="RK81" s="143"/>
      <c r="RL81" s="143"/>
      <c r="RM81" s="143"/>
      <c r="RN81" s="143"/>
      <c r="RO81" s="143"/>
      <c r="RP81" s="143"/>
      <c r="RQ81" s="143"/>
      <c r="RR81" s="143"/>
      <c r="RS81" s="143"/>
      <c r="RT81" s="143"/>
      <c r="RU81" s="143"/>
      <c r="RV81" s="143"/>
      <c r="RW81" s="143"/>
      <c r="RX81" s="143"/>
      <c r="RY81" s="143"/>
      <c r="RZ81" s="143"/>
      <c r="SA81" s="143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09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11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09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11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09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11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09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11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2"/>
      <c r="SN85" s="113"/>
      <c r="SO85" s="113"/>
      <c r="SP85" s="113"/>
      <c r="SQ85" s="113"/>
      <c r="SR85" s="113"/>
      <c r="SS85" s="113"/>
      <c r="ST85" s="113"/>
      <c r="SU85" s="113"/>
      <c r="SV85" s="113"/>
      <c r="SW85" s="113"/>
      <c r="SX85" s="113"/>
      <c r="SY85" s="113"/>
      <c r="SZ85" s="113"/>
      <c r="TA85" s="114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37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38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39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49" t="str">
        <f>データ!AD6</f>
        <v>【118.92】</v>
      </c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 t="str">
        <f>データ!AO6</f>
        <v>【26.31】</v>
      </c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 t="str">
        <f>データ!AZ6</f>
        <v>【450.05】</v>
      </c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 t="str">
        <f>データ!BK6</f>
        <v>【246.04】</v>
      </c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 t="str">
        <f>データ!BV6</f>
        <v>【114.16】</v>
      </c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 t="str">
        <f>データ!CG6</f>
        <v>【18.71】</v>
      </c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149"/>
      <c r="FC90" s="149"/>
      <c r="FD90" s="149"/>
      <c r="FE90" s="149"/>
      <c r="FF90" s="149"/>
      <c r="FG90" s="149"/>
      <c r="FH90" s="149"/>
      <c r="FI90" s="149" t="str">
        <f>データ!CR6</f>
        <v>【55.52】</v>
      </c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49" t="str">
        <f>データ!DC6</f>
        <v>【77.10】</v>
      </c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49" t="str">
        <f>データ!DN6</f>
        <v>【58.53】</v>
      </c>
      <c r="HL90" s="150"/>
      <c r="HM90" s="150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49" t="str">
        <f>データ!DY6</f>
        <v>【45.47】</v>
      </c>
      <c r="IM90" s="150"/>
      <c r="IN90" s="150"/>
      <c r="IO90" s="150"/>
      <c r="IP90" s="150"/>
      <c r="IQ90" s="150"/>
      <c r="IR90" s="150"/>
      <c r="IS90" s="150"/>
      <c r="IT90" s="150"/>
      <c r="IU90" s="150"/>
      <c r="IV90" s="150"/>
      <c r="IW90" s="150"/>
      <c r="IX90" s="150"/>
      <c r="IY90" s="150"/>
      <c r="IZ90" s="150"/>
      <c r="JA90" s="150"/>
      <c r="JB90" s="150"/>
      <c r="JC90" s="150"/>
      <c r="JD90" s="150"/>
      <c r="JE90" s="150"/>
      <c r="JF90" s="150"/>
      <c r="JG90" s="150"/>
      <c r="JH90" s="150"/>
      <c r="JI90" s="150"/>
      <c r="JJ90" s="150"/>
      <c r="JK90" s="150"/>
      <c r="JL90" s="150"/>
      <c r="JM90" s="149" t="str">
        <f>データ!EJ6</f>
        <v>【0.16】</v>
      </c>
      <c r="JN90" s="150"/>
      <c r="JO90" s="150"/>
      <c r="JP90" s="150"/>
      <c r="JQ90" s="150"/>
      <c r="JR90" s="150"/>
      <c r="JS90" s="150"/>
      <c r="JT90" s="150"/>
      <c r="JU90" s="150"/>
      <c r="JV90" s="150"/>
      <c r="JW90" s="150"/>
      <c r="JX90" s="150"/>
      <c r="JY90" s="150"/>
      <c r="JZ90" s="150"/>
      <c r="KA90" s="150"/>
      <c r="KB90" s="150"/>
      <c r="KC90" s="150"/>
      <c r="KD90" s="150"/>
      <c r="KE90" s="150"/>
      <c r="KF90" s="150"/>
      <c r="KG90" s="150"/>
      <c r="KH90" s="150"/>
      <c r="KI90" s="150"/>
      <c r="KJ90" s="150"/>
      <c r="KK90" s="150"/>
      <c r="KL90" s="150"/>
      <c r="KM90" s="15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3a4PlMzNHCPHuwNCMkWFpoo6tpZi6DveHf6KoXeCwOo6IAjphOy/GUzOBVcvK73RemB4vi35YF3eOiMs/2hBCw==" saltValue="vSdSfckgear4s6BuhHSR5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109375" bestFit="1" customWidth="1"/>
    <col min="2" max="7" width="11.85546875" customWidth="1"/>
    <col min="8" max="8" width="16.28515625" bestFit="1" customWidth="1"/>
    <col min="9" max="140" width="11.85546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3" t="s">
        <v>49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50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51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53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54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55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56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57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58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59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60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61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62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63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117.51</v>
      </c>
      <c r="U6" s="52">
        <f>U7</f>
        <v>136.21</v>
      </c>
      <c r="V6" s="52">
        <f>V7</f>
        <v>157.99</v>
      </c>
      <c r="W6" s="52">
        <f>W7</f>
        <v>156.41</v>
      </c>
      <c r="X6" s="52">
        <f t="shared" si="3"/>
        <v>154.09</v>
      </c>
      <c r="Y6" s="52">
        <f t="shared" si="3"/>
        <v>117.77</v>
      </c>
      <c r="Z6" s="52">
        <f t="shared" si="3"/>
        <v>118.03</v>
      </c>
      <c r="AA6" s="52">
        <f t="shared" si="3"/>
        <v>120</v>
      </c>
      <c r="AB6" s="52">
        <f t="shared" si="3"/>
        <v>113.67</v>
      </c>
      <c r="AC6" s="52">
        <f t="shared" si="3"/>
        <v>110.79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102.41</v>
      </c>
      <c r="AK6" s="52">
        <f t="shared" si="3"/>
        <v>101.87</v>
      </c>
      <c r="AL6" s="52">
        <f t="shared" si="3"/>
        <v>115.82</v>
      </c>
      <c r="AM6" s="52">
        <f t="shared" si="3"/>
        <v>118.97</v>
      </c>
      <c r="AN6" s="52">
        <f t="shared" si="3"/>
        <v>121.15</v>
      </c>
      <c r="AO6" s="50" t="str">
        <f>IF(AO7="-","【-】","【"&amp;SUBSTITUTE(TEXT(AO7,"#,##0.00"),"-","△")&amp;"】")</f>
        <v>【26.31】</v>
      </c>
      <c r="AP6" s="52">
        <f t="shared" si="3"/>
        <v>545.07000000000005</v>
      </c>
      <c r="AQ6" s="52">
        <f>AQ7</f>
        <v>623.29</v>
      </c>
      <c r="AR6" s="52">
        <f>AR7</f>
        <v>731.58</v>
      </c>
      <c r="AS6" s="52">
        <f>AS7</f>
        <v>820.41</v>
      </c>
      <c r="AT6" s="52">
        <f t="shared" si="3"/>
        <v>737.3</v>
      </c>
      <c r="AU6" s="52">
        <f t="shared" si="3"/>
        <v>797.95</v>
      </c>
      <c r="AV6" s="52">
        <f t="shared" si="3"/>
        <v>742.59</v>
      </c>
      <c r="AW6" s="52">
        <f t="shared" si="3"/>
        <v>549.77</v>
      </c>
      <c r="AX6" s="52">
        <f t="shared" si="3"/>
        <v>730.25</v>
      </c>
      <c r="AY6" s="52">
        <f t="shared" si="3"/>
        <v>868.31</v>
      </c>
      <c r="AZ6" s="50" t="str">
        <f>IF(AZ7="-","【-】","【"&amp;SUBSTITUTE(TEXT(AZ7,"#,##0.00"),"-","△")&amp;"】")</f>
        <v>【450.05】</v>
      </c>
      <c r="BA6" s="52">
        <f t="shared" si="3"/>
        <v>433.42</v>
      </c>
      <c r="BB6" s="52">
        <f>BB7</f>
        <v>405.84</v>
      </c>
      <c r="BC6" s="52">
        <f>BC7</f>
        <v>381.45</v>
      </c>
      <c r="BD6" s="52">
        <f>BD7</f>
        <v>355.68</v>
      </c>
      <c r="BE6" s="52">
        <f t="shared" si="3"/>
        <v>329.5</v>
      </c>
      <c r="BF6" s="52">
        <f t="shared" si="3"/>
        <v>446.61</v>
      </c>
      <c r="BG6" s="52">
        <f t="shared" si="3"/>
        <v>430.97</v>
      </c>
      <c r="BH6" s="52">
        <f t="shared" si="3"/>
        <v>536.28</v>
      </c>
      <c r="BI6" s="52">
        <f t="shared" si="3"/>
        <v>514.66</v>
      </c>
      <c r="BJ6" s="52">
        <f t="shared" si="3"/>
        <v>504.81</v>
      </c>
      <c r="BK6" s="50" t="str">
        <f>IF(BK7="-","【-】","【"&amp;SUBSTITUTE(TEXT(BK7,"#,##0.00"),"-","△")&amp;"】")</f>
        <v>【246.04】</v>
      </c>
      <c r="BL6" s="52">
        <f t="shared" si="3"/>
        <v>119.78</v>
      </c>
      <c r="BM6" s="52">
        <f>BM7</f>
        <v>141.07</v>
      </c>
      <c r="BN6" s="52">
        <f>BN7</f>
        <v>167.03</v>
      </c>
      <c r="BO6" s="52">
        <f>BO7</f>
        <v>165.35</v>
      </c>
      <c r="BP6" s="52">
        <f t="shared" si="3"/>
        <v>162.47</v>
      </c>
      <c r="BQ6" s="52">
        <f t="shared" si="3"/>
        <v>91.03</v>
      </c>
      <c r="BR6" s="52">
        <f t="shared" si="3"/>
        <v>100.16</v>
      </c>
      <c r="BS6" s="52">
        <f t="shared" si="3"/>
        <v>100.54</v>
      </c>
      <c r="BT6" s="52">
        <f t="shared" si="3"/>
        <v>95.99</v>
      </c>
      <c r="BU6" s="52">
        <f t="shared" si="3"/>
        <v>94.91</v>
      </c>
      <c r="BV6" s="50" t="str">
        <f>IF(BV7="-","【-】","【"&amp;SUBSTITUTE(TEXT(BV7,"#,##0.00"),"-","△")&amp;"】")</f>
        <v>【114.16】</v>
      </c>
      <c r="BW6" s="52">
        <f t="shared" si="3"/>
        <v>22.87</v>
      </c>
      <c r="BX6" s="52">
        <f>BX7</f>
        <v>19.420000000000002</v>
      </c>
      <c r="BY6" s="52">
        <f>BY7</f>
        <v>16.399999999999999</v>
      </c>
      <c r="BZ6" s="52">
        <f>BZ7</f>
        <v>16.579999999999998</v>
      </c>
      <c r="CA6" s="52">
        <f t="shared" si="3"/>
        <v>16.87</v>
      </c>
      <c r="CB6" s="52">
        <f t="shared" si="3"/>
        <v>45.86</v>
      </c>
      <c r="CC6" s="52">
        <f t="shared" si="3"/>
        <v>42.5</v>
      </c>
      <c r="CD6" s="52">
        <f t="shared" si="3"/>
        <v>42.19</v>
      </c>
      <c r="CE6" s="52">
        <f t="shared" si="3"/>
        <v>44.55</v>
      </c>
      <c r="CF6" s="52">
        <f t="shared" ref="CF6" si="4">CF7</f>
        <v>47.36</v>
      </c>
      <c r="CG6" s="50" t="str">
        <f>IF(CG7="-","【-】","【"&amp;SUBSTITUTE(TEXT(CG7,"#,##0.00"),"-","△")&amp;"】")</f>
        <v>【18.71】</v>
      </c>
      <c r="CH6" s="52">
        <f t="shared" ref="CH6:CQ6" si="5">CH7</f>
        <v>32.74</v>
      </c>
      <c r="CI6" s="52">
        <f>CI7</f>
        <v>31.5</v>
      </c>
      <c r="CJ6" s="52">
        <f>CJ7</f>
        <v>28.65</v>
      </c>
      <c r="CK6" s="52">
        <f>CK7</f>
        <v>30.12</v>
      </c>
      <c r="CL6" s="52">
        <f t="shared" si="5"/>
        <v>27.84</v>
      </c>
      <c r="CM6" s="52">
        <f t="shared" si="5"/>
        <v>35.78</v>
      </c>
      <c r="CN6" s="52">
        <f t="shared" si="5"/>
        <v>35.909999999999997</v>
      </c>
      <c r="CO6" s="52">
        <f t="shared" si="5"/>
        <v>35.54</v>
      </c>
      <c r="CP6" s="52">
        <f t="shared" si="5"/>
        <v>35.24</v>
      </c>
      <c r="CQ6" s="52">
        <f t="shared" si="5"/>
        <v>35.22</v>
      </c>
      <c r="CR6" s="50" t="str">
        <f>IF(CR7="-","【-】","【"&amp;SUBSTITUTE(TEXT(CR7,"#,##0.00"),"-","△")&amp;"】")</f>
        <v>【55.52】</v>
      </c>
      <c r="CS6" s="52">
        <f t="shared" ref="CS6:DB6" si="6">CS7</f>
        <v>100</v>
      </c>
      <c r="CT6" s="52">
        <f>CT7</f>
        <v>100</v>
      </c>
      <c r="CU6" s="52">
        <f>CU7</f>
        <v>100</v>
      </c>
      <c r="CV6" s="52">
        <f>CV7</f>
        <v>100</v>
      </c>
      <c r="CW6" s="52">
        <f t="shared" si="6"/>
        <v>100</v>
      </c>
      <c r="CX6" s="52">
        <f t="shared" si="6"/>
        <v>52.6</v>
      </c>
      <c r="CY6" s="52">
        <f t="shared" si="6"/>
        <v>52.54</v>
      </c>
      <c r="CZ6" s="52">
        <f t="shared" si="6"/>
        <v>50.81</v>
      </c>
      <c r="DA6" s="52">
        <f t="shared" si="6"/>
        <v>50.28</v>
      </c>
      <c r="DB6" s="52">
        <f t="shared" si="6"/>
        <v>51.42</v>
      </c>
      <c r="DC6" s="50" t="str">
        <f>IF(DC7="-","【-】","【"&amp;SUBSTITUTE(TEXT(DC7,"#,##0.00"),"-","△")&amp;"】")</f>
        <v>【77.10】</v>
      </c>
      <c r="DD6" s="52">
        <f t="shared" ref="DD6:DM6" si="7">DD7</f>
        <v>41.85</v>
      </c>
      <c r="DE6" s="52">
        <f>DE7</f>
        <v>45.74</v>
      </c>
      <c r="DF6" s="52">
        <f>DF7</f>
        <v>49.01</v>
      </c>
      <c r="DG6" s="52">
        <f>DG7</f>
        <v>52.27</v>
      </c>
      <c r="DH6" s="52">
        <f t="shared" si="7"/>
        <v>55.52</v>
      </c>
      <c r="DI6" s="52">
        <f t="shared" si="7"/>
        <v>52.45</v>
      </c>
      <c r="DJ6" s="52">
        <f t="shared" si="7"/>
        <v>53.92</v>
      </c>
      <c r="DK6" s="52">
        <f t="shared" si="7"/>
        <v>53.32</v>
      </c>
      <c r="DL6" s="52">
        <f t="shared" si="7"/>
        <v>53.4</v>
      </c>
      <c r="DM6" s="52">
        <f t="shared" si="7"/>
        <v>53.49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4.53</v>
      </c>
      <c r="DU6" s="52">
        <f t="shared" si="8"/>
        <v>3.4</v>
      </c>
      <c r="DV6" s="52">
        <f t="shared" si="8"/>
        <v>3.56</v>
      </c>
      <c r="DW6" s="52">
        <f t="shared" si="8"/>
        <v>3.46</v>
      </c>
      <c r="DX6" s="52">
        <f t="shared" si="8"/>
        <v>3.28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0.71</v>
      </c>
      <c r="EF6" s="52">
        <f t="shared" si="9"/>
        <v>0.19</v>
      </c>
      <c r="EG6" s="52">
        <f t="shared" si="9"/>
        <v>0.06</v>
      </c>
      <c r="EH6" s="52">
        <f t="shared" si="9"/>
        <v>0.13</v>
      </c>
      <c r="EI6" s="52">
        <f t="shared" si="9"/>
        <v>0.02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6750</v>
      </c>
      <c r="L7" s="54" t="s">
        <v>99</v>
      </c>
      <c r="M7" s="55">
        <v>1</v>
      </c>
      <c r="N7" s="55">
        <v>1879</v>
      </c>
      <c r="O7" s="56" t="s">
        <v>100</v>
      </c>
      <c r="P7" s="56">
        <v>56.4</v>
      </c>
      <c r="Q7" s="55">
        <v>2</v>
      </c>
      <c r="R7" s="55">
        <v>6750</v>
      </c>
      <c r="S7" s="54" t="s">
        <v>101</v>
      </c>
      <c r="T7" s="57">
        <v>117.51</v>
      </c>
      <c r="U7" s="57">
        <v>136.21</v>
      </c>
      <c r="V7" s="57">
        <v>157.99</v>
      </c>
      <c r="W7" s="57">
        <v>156.41</v>
      </c>
      <c r="X7" s="57">
        <v>154.09</v>
      </c>
      <c r="Y7" s="57">
        <v>117.77</v>
      </c>
      <c r="Z7" s="57">
        <v>118.03</v>
      </c>
      <c r="AA7" s="57">
        <v>120</v>
      </c>
      <c r="AB7" s="57">
        <v>113.67</v>
      </c>
      <c r="AC7" s="58">
        <v>110.79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102.41</v>
      </c>
      <c r="AK7" s="57">
        <v>101.87</v>
      </c>
      <c r="AL7" s="57">
        <v>115.82</v>
      </c>
      <c r="AM7" s="57">
        <v>118.97</v>
      </c>
      <c r="AN7" s="57">
        <v>121.15</v>
      </c>
      <c r="AO7" s="57">
        <v>26.31</v>
      </c>
      <c r="AP7" s="57">
        <v>545.07000000000005</v>
      </c>
      <c r="AQ7" s="57">
        <v>623.29</v>
      </c>
      <c r="AR7" s="57">
        <v>731.58</v>
      </c>
      <c r="AS7" s="57">
        <v>820.41</v>
      </c>
      <c r="AT7" s="57">
        <v>737.3</v>
      </c>
      <c r="AU7" s="57">
        <v>797.95</v>
      </c>
      <c r="AV7" s="57">
        <v>742.59</v>
      </c>
      <c r="AW7" s="57">
        <v>549.77</v>
      </c>
      <c r="AX7" s="57">
        <v>730.25</v>
      </c>
      <c r="AY7" s="57">
        <v>868.31</v>
      </c>
      <c r="AZ7" s="57">
        <v>450.05</v>
      </c>
      <c r="BA7" s="57">
        <v>433.42</v>
      </c>
      <c r="BB7" s="57">
        <v>405.84</v>
      </c>
      <c r="BC7" s="57">
        <v>381.45</v>
      </c>
      <c r="BD7" s="57">
        <v>355.68</v>
      </c>
      <c r="BE7" s="57">
        <v>329.5</v>
      </c>
      <c r="BF7" s="57">
        <v>446.61</v>
      </c>
      <c r="BG7" s="57">
        <v>430.97</v>
      </c>
      <c r="BH7" s="57">
        <v>536.28</v>
      </c>
      <c r="BI7" s="57">
        <v>514.66</v>
      </c>
      <c r="BJ7" s="57">
        <v>504.81</v>
      </c>
      <c r="BK7" s="57">
        <v>246.04</v>
      </c>
      <c r="BL7" s="57">
        <v>119.78</v>
      </c>
      <c r="BM7" s="57">
        <v>141.07</v>
      </c>
      <c r="BN7" s="57">
        <v>167.03</v>
      </c>
      <c r="BO7" s="57">
        <v>165.35</v>
      </c>
      <c r="BP7" s="57">
        <v>162.47</v>
      </c>
      <c r="BQ7" s="57">
        <v>91.03</v>
      </c>
      <c r="BR7" s="57">
        <v>100.16</v>
      </c>
      <c r="BS7" s="57">
        <v>100.54</v>
      </c>
      <c r="BT7" s="57">
        <v>95.99</v>
      </c>
      <c r="BU7" s="57">
        <v>94.91</v>
      </c>
      <c r="BV7" s="57">
        <v>114.16</v>
      </c>
      <c r="BW7" s="57">
        <v>22.87</v>
      </c>
      <c r="BX7" s="57">
        <v>19.420000000000002</v>
      </c>
      <c r="BY7" s="57">
        <v>16.399999999999999</v>
      </c>
      <c r="BZ7" s="57">
        <v>16.579999999999998</v>
      </c>
      <c r="CA7" s="57">
        <v>16.87</v>
      </c>
      <c r="CB7" s="57">
        <v>45.86</v>
      </c>
      <c r="CC7" s="57">
        <v>42.5</v>
      </c>
      <c r="CD7" s="57">
        <v>42.19</v>
      </c>
      <c r="CE7" s="57">
        <v>44.55</v>
      </c>
      <c r="CF7" s="57">
        <v>47.36</v>
      </c>
      <c r="CG7" s="57">
        <v>18.71</v>
      </c>
      <c r="CH7" s="57">
        <v>32.74</v>
      </c>
      <c r="CI7" s="57">
        <v>31.5</v>
      </c>
      <c r="CJ7" s="57">
        <v>28.65</v>
      </c>
      <c r="CK7" s="57">
        <v>30.12</v>
      </c>
      <c r="CL7" s="57">
        <v>27.84</v>
      </c>
      <c r="CM7" s="57">
        <v>35.78</v>
      </c>
      <c r="CN7" s="57">
        <v>35.909999999999997</v>
      </c>
      <c r="CO7" s="57">
        <v>35.54</v>
      </c>
      <c r="CP7" s="57">
        <v>35.24</v>
      </c>
      <c r="CQ7" s="57">
        <v>35.22</v>
      </c>
      <c r="CR7" s="57">
        <v>55.52</v>
      </c>
      <c r="CS7" s="57">
        <v>100</v>
      </c>
      <c r="CT7" s="57">
        <v>100</v>
      </c>
      <c r="CU7" s="57">
        <v>100</v>
      </c>
      <c r="CV7" s="57">
        <v>100</v>
      </c>
      <c r="CW7" s="57">
        <v>100</v>
      </c>
      <c r="CX7" s="57">
        <v>52.6</v>
      </c>
      <c r="CY7" s="57">
        <v>52.54</v>
      </c>
      <c r="CZ7" s="57">
        <v>50.81</v>
      </c>
      <c r="DA7" s="57">
        <v>50.28</v>
      </c>
      <c r="DB7" s="57">
        <v>51.42</v>
      </c>
      <c r="DC7" s="57">
        <v>77.099999999999994</v>
      </c>
      <c r="DD7" s="57">
        <v>41.85</v>
      </c>
      <c r="DE7" s="57">
        <v>45.74</v>
      </c>
      <c r="DF7" s="57">
        <v>49.01</v>
      </c>
      <c r="DG7" s="57">
        <v>52.27</v>
      </c>
      <c r="DH7" s="57">
        <v>55.52</v>
      </c>
      <c r="DI7" s="57">
        <v>52.45</v>
      </c>
      <c r="DJ7" s="57">
        <v>53.92</v>
      </c>
      <c r="DK7" s="57">
        <v>53.32</v>
      </c>
      <c r="DL7" s="57">
        <v>53.4</v>
      </c>
      <c r="DM7" s="57">
        <v>53.49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4.53</v>
      </c>
      <c r="DU7" s="57">
        <v>3.4</v>
      </c>
      <c r="DV7" s="57">
        <v>3.56</v>
      </c>
      <c r="DW7" s="57">
        <v>3.46</v>
      </c>
      <c r="DX7" s="57">
        <v>3.28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0.71</v>
      </c>
      <c r="EF7" s="57">
        <v>0.19</v>
      </c>
      <c r="EG7" s="57">
        <v>0.06</v>
      </c>
      <c r="EH7" s="57">
        <v>0.13</v>
      </c>
      <c r="EI7" s="57">
        <v>0.02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117.51</v>
      </c>
      <c r="V11" s="64">
        <f>IF(U6="-",NA(),U6)</f>
        <v>136.21</v>
      </c>
      <c r="W11" s="64">
        <f>IF(V6="-",NA(),V6)</f>
        <v>157.99</v>
      </c>
      <c r="X11" s="64">
        <f>IF(W6="-",NA(),W6)</f>
        <v>156.41</v>
      </c>
      <c r="Y11" s="64">
        <f>IF(X6="-",NA(),X6)</f>
        <v>154.09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545.07000000000005</v>
      </c>
      <c r="AR11" s="64">
        <f>IF(AQ6="-",NA(),AQ6)</f>
        <v>623.29</v>
      </c>
      <c r="AS11" s="64">
        <f>IF(AR6="-",NA(),AR6)</f>
        <v>731.58</v>
      </c>
      <c r="AT11" s="64">
        <f>IF(AS6="-",NA(),AS6)</f>
        <v>820.41</v>
      </c>
      <c r="AU11" s="64">
        <f>IF(AT6="-",NA(),AT6)</f>
        <v>737.3</v>
      </c>
      <c r="BA11" s="63" t="s">
        <v>23</v>
      </c>
      <c r="BB11" s="64">
        <f>IF(BA6="-",NA(),BA6)</f>
        <v>433.42</v>
      </c>
      <c r="BC11" s="64">
        <f>IF(BB6="-",NA(),BB6)</f>
        <v>405.84</v>
      </c>
      <c r="BD11" s="64">
        <f>IF(BC6="-",NA(),BC6)</f>
        <v>381.45</v>
      </c>
      <c r="BE11" s="64">
        <f>IF(BD6="-",NA(),BD6)</f>
        <v>355.68</v>
      </c>
      <c r="BF11" s="64">
        <f>IF(BE6="-",NA(),BE6)</f>
        <v>329.5</v>
      </c>
      <c r="BL11" s="63" t="s">
        <v>23</v>
      </c>
      <c r="BM11" s="64">
        <f>IF(BL6="-",NA(),BL6)</f>
        <v>119.78</v>
      </c>
      <c r="BN11" s="64">
        <f>IF(BM6="-",NA(),BM6)</f>
        <v>141.07</v>
      </c>
      <c r="BO11" s="64">
        <f>IF(BN6="-",NA(),BN6)</f>
        <v>167.03</v>
      </c>
      <c r="BP11" s="64">
        <f>IF(BO6="-",NA(),BO6)</f>
        <v>165.35</v>
      </c>
      <c r="BQ11" s="64">
        <f>IF(BP6="-",NA(),BP6)</f>
        <v>162.47</v>
      </c>
      <c r="BW11" s="63" t="s">
        <v>23</v>
      </c>
      <c r="BX11" s="64">
        <f>IF(BW6="-",NA(),BW6)</f>
        <v>22.87</v>
      </c>
      <c r="BY11" s="64">
        <f>IF(BX6="-",NA(),BX6)</f>
        <v>19.420000000000002</v>
      </c>
      <c r="BZ11" s="64">
        <f>IF(BY6="-",NA(),BY6)</f>
        <v>16.399999999999999</v>
      </c>
      <c r="CA11" s="64">
        <f>IF(BZ6="-",NA(),BZ6)</f>
        <v>16.579999999999998</v>
      </c>
      <c r="CB11" s="64">
        <f>IF(CA6="-",NA(),CA6)</f>
        <v>16.87</v>
      </c>
      <c r="CH11" s="63" t="s">
        <v>23</v>
      </c>
      <c r="CI11" s="64">
        <f>IF(CH6="-",NA(),CH6)</f>
        <v>32.74</v>
      </c>
      <c r="CJ11" s="64">
        <f>IF(CI6="-",NA(),CI6)</f>
        <v>31.5</v>
      </c>
      <c r="CK11" s="64">
        <f>IF(CJ6="-",NA(),CJ6)</f>
        <v>28.65</v>
      </c>
      <c r="CL11" s="64">
        <f>IF(CK6="-",NA(),CK6)</f>
        <v>30.12</v>
      </c>
      <c r="CM11" s="64">
        <f>IF(CL6="-",NA(),CL6)</f>
        <v>27.84</v>
      </c>
      <c r="CS11" s="63" t="s">
        <v>23</v>
      </c>
      <c r="CT11" s="64">
        <f>IF(CS6="-",NA(),CS6)</f>
        <v>100</v>
      </c>
      <c r="CU11" s="64">
        <f>IF(CT6="-",NA(),CT6)</f>
        <v>100</v>
      </c>
      <c r="CV11" s="64">
        <f>IF(CU6="-",NA(),CU6)</f>
        <v>100</v>
      </c>
      <c r="CW11" s="64">
        <f>IF(CV6="-",NA(),CV6)</f>
        <v>100</v>
      </c>
      <c r="CX11" s="64">
        <f>IF(CW6="-",NA(),CW6)</f>
        <v>100</v>
      </c>
      <c r="DD11" s="63" t="s">
        <v>23</v>
      </c>
      <c r="DE11" s="64">
        <f>IF(DD6="-",NA(),DD6)</f>
        <v>41.85</v>
      </c>
      <c r="DF11" s="64">
        <f>IF(DE6="-",NA(),DE6)</f>
        <v>45.74</v>
      </c>
      <c r="DG11" s="64">
        <f>IF(DF6="-",NA(),DF6)</f>
        <v>49.01</v>
      </c>
      <c r="DH11" s="64">
        <f>IF(DG6="-",NA(),DG6)</f>
        <v>52.27</v>
      </c>
      <c r="DI11" s="64">
        <f>IF(DH6="-",NA(),DH6)</f>
        <v>55.52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117.77</v>
      </c>
      <c r="V12" s="64">
        <f>IF(Z6="-",NA(),Z6)</f>
        <v>118.03</v>
      </c>
      <c r="W12" s="64">
        <f>IF(AA6="-",NA(),AA6)</f>
        <v>120</v>
      </c>
      <c r="X12" s="64">
        <f>IF(AB6="-",NA(),AB6)</f>
        <v>113.67</v>
      </c>
      <c r="Y12" s="64">
        <f>IF(AC6="-",NA(),AC6)</f>
        <v>110.79</v>
      </c>
      <c r="AE12" s="63" t="s">
        <v>24</v>
      </c>
      <c r="AF12" s="64">
        <f>IF(AJ6="-",NA(),AJ6)</f>
        <v>102.41</v>
      </c>
      <c r="AG12" s="64">
        <f t="shared" ref="AG12:AJ12" si="10">IF(AK6="-",NA(),AK6)</f>
        <v>101.87</v>
      </c>
      <c r="AH12" s="64">
        <f t="shared" si="10"/>
        <v>115.82</v>
      </c>
      <c r="AI12" s="64">
        <f t="shared" si="10"/>
        <v>118.97</v>
      </c>
      <c r="AJ12" s="64">
        <f t="shared" si="10"/>
        <v>121.15</v>
      </c>
      <c r="AP12" s="63" t="s">
        <v>24</v>
      </c>
      <c r="AQ12" s="64">
        <f>IF(AU6="-",NA(),AU6)</f>
        <v>797.95</v>
      </c>
      <c r="AR12" s="64">
        <f t="shared" ref="AR12:AU12" si="11">IF(AV6="-",NA(),AV6)</f>
        <v>742.59</v>
      </c>
      <c r="AS12" s="64">
        <f t="shared" si="11"/>
        <v>549.77</v>
      </c>
      <c r="AT12" s="64">
        <f t="shared" si="11"/>
        <v>730.25</v>
      </c>
      <c r="AU12" s="64">
        <f t="shared" si="11"/>
        <v>868.31</v>
      </c>
      <c r="BA12" s="63" t="s">
        <v>24</v>
      </c>
      <c r="BB12" s="64">
        <f>IF(BF6="-",NA(),BF6)</f>
        <v>446.61</v>
      </c>
      <c r="BC12" s="64">
        <f t="shared" ref="BC12:BF12" si="12">IF(BG6="-",NA(),BG6)</f>
        <v>430.97</v>
      </c>
      <c r="BD12" s="64">
        <f t="shared" si="12"/>
        <v>536.28</v>
      </c>
      <c r="BE12" s="64">
        <f t="shared" si="12"/>
        <v>514.66</v>
      </c>
      <c r="BF12" s="64">
        <f t="shared" si="12"/>
        <v>504.81</v>
      </c>
      <c r="BL12" s="63" t="s">
        <v>24</v>
      </c>
      <c r="BM12" s="64">
        <f>IF(BQ6="-",NA(),BQ6)</f>
        <v>91.03</v>
      </c>
      <c r="BN12" s="64">
        <f t="shared" ref="BN12:BQ12" si="13">IF(BR6="-",NA(),BR6)</f>
        <v>100.16</v>
      </c>
      <c r="BO12" s="64">
        <f t="shared" si="13"/>
        <v>100.54</v>
      </c>
      <c r="BP12" s="64">
        <f t="shared" si="13"/>
        <v>95.99</v>
      </c>
      <c r="BQ12" s="64">
        <f t="shared" si="13"/>
        <v>94.91</v>
      </c>
      <c r="BW12" s="63" t="s">
        <v>24</v>
      </c>
      <c r="BX12" s="64">
        <f>IF(CB6="-",NA(),CB6)</f>
        <v>45.86</v>
      </c>
      <c r="BY12" s="64">
        <f t="shared" ref="BY12:CB12" si="14">IF(CC6="-",NA(),CC6)</f>
        <v>42.5</v>
      </c>
      <c r="BZ12" s="64">
        <f t="shared" si="14"/>
        <v>42.19</v>
      </c>
      <c r="CA12" s="64">
        <f t="shared" si="14"/>
        <v>44.55</v>
      </c>
      <c r="CB12" s="64">
        <f t="shared" si="14"/>
        <v>47.36</v>
      </c>
      <c r="CH12" s="63" t="s">
        <v>24</v>
      </c>
      <c r="CI12" s="64">
        <f>IF(CM6="-",NA(),CM6)</f>
        <v>35.78</v>
      </c>
      <c r="CJ12" s="64">
        <f t="shared" ref="CJ12:CM12" si="15">IF(CN6="-",NA(),CN6)</f>
        <v>35.909999999999997</v>
      </c>
      <c r="CK12" s="64">
        <f t="shared" si="15"/>
        <v>35.54</v>
      </c>
      <c r="CL12" s="64">
        <f t="shared" si="15"/>
        <v>35.24</v>
      </c>
      <c r="CM12" s="64">
        <f t="shared" si="15"/>
        <v>35.22</v>
      </c>
      <c r="CS12" s="63" t="s">
        <v>24</v>
      </c>
      <c r="CT12" s="64">
        <f>IF(CX6="-",NA(),CX6)</f>
        <v>52.6</v>
      </c>
      <c r="CU12" s="64">
        <f t="shared" ref="CU12:CX12" si="16">IF(CY6="-",NA(),CY6)</f>
        <v>52.54</v>
      </c>
      <c r="CV12" s="64">
        <f t="shared" si="16"/>
        <v>50.81</v>
      </c>
      <c r="CW12" s="64">
        <f t="shared" si="16"/>
        <v>50.28</v>
      </c>
      <c r="CX12" s="64">
        <f t="shared" si="16"/>
        <v>51.42</v>
      </c>
      <c r="DD12" s="63" t="s">
        <v>24</v>
      </c>
      <c r="DE12" s="64">
        <f>IF(DI6="-",NA(),DI6)</f>
        <v>52.45</v>
      </c>
      <c r="DF12" s="64">
        <f t="shared" ref="DF12:DI12" si="17">IF(DJ6="-",NA(),DJ6)</f>
        <v>53.92</v>
      </c>
      <c r="DG12" s="64">
        <f t="shared" si="17"/>
        <v>53.32</v>
      </c>
      <c r="DH12" s="64">
        <f t="shared" si="17"/>
        <v>53.4</v>
      </c>
      <c r="DI12" s="64">
        <f t="shared" si="17"/>
        <v>53.49</v>
      </c>
      <c r="DO12" s="63" t="s">
        <v>24</v>
      </c>
      <c r="DP12" s="64">
        <f>IF(DT6="-",NA(),DT6)</f>
        <v>4.53</v>
      </c>
      <c r="DQ12" s="64">
        <f t="shared" ref="DQ12:DT12" si="18">IF(DU6="-",NA(),DU6)</f>
        <v>3.4</v>
      </c>
      <c r="DR12" s="64">
        <f t="shared" si="18"/>
        <v>3.56</v>
      </c>
      <c r="DS12" s="64">
        <f t="shared" si="18"/>
        <v>3.46</v>
      </c>
      <c r="DT12" s="64">
        <f t="shared" si="18"/>
        <v>3.28</v>
      </c>
      <c r="DZ12" s="63" t="s">
        <v>24</v>
      </c>
      <c r="EA12" s="64">
        <f>IF(EE6="-",NA(),EE6)</f>
        <v>0.71</v>
      </c>
      <c r="EB12" s="64">
        <f t="shared" ref="EB12:EE12" si="19">IF(EF6="-",NA(),EF6)</f>
        <v>0.19</v>
      </c>
      <c r="EC12" s="64">
        <f t="shared" si="19"/>
        <v>0.06</v>
      </c>
      <c r="ED12" s="64">
        <f t="shared" si="19"/>
        <v>0.13</v>
      </c>
      <c r="EE12" s="64">
        <f t="shared" si="19"/>
        <v>0.02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2020-02-04T03:31:37Z</cp:lastPrinted>
  <dcterms:created xsi:type="dcterms:W3CDTF">2019-12-05T07:46:28Z</dcterms:created>
  <dcterms:modified xsi:type="dcterms:W3CDTF">2020-02-04T03:33:19Z</dcterms:modified>
  <cp:category/>
</cp:coreProperties>
</file>