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fl\共有フォルダ\水道課\02_庶務係\●庶務関係\29経営比較分析\H30\"/>
    </mc:Choice>
  </mc:AlternateContent>
  <workbookProtection workbookAlgorithmName="SHA-512" workbookHashValue="EzslDx5aqx73ln5lIZugRrfxJ7Khmg7KSQUvdUvLAScQSOFZscdiY4Pg39dnkKtejdyMXueAQUgmdrmKi5Hg2A==" workbookSaltValue="ZkEdez3GiIkM/N0YwvbO+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<sst xmlns="http://schemas.openxmlformats.org/spreadsheetml/2006/main" count="220" uniqueCount="108">
  <si>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</si>
  <si>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</si>
  <si>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</si>
  <si>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</si>
  <si>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</si>
  <si>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</si>
  <si>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</si>
  <si>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</si>
  <si>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</si>
  <si>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</si>
  <si>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</si>
  <si>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</si>
  <si>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</si>
  <si>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</si>
  <si>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</si>
  <si>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</si>
  <si>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</si>
  <si>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</si>
  <si>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</si>
  <si>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</si>
  <si>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</si>
  <si>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</si>
  <si>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</si>
  <si>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</si>
  <si>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</si>
  <si>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</si>
  <si>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</si>
  <si>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</si>
  <si>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</si>
  <si>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</si>
  <si>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</si>
  <si>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</si>
  <si>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</si>
  <si>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</si>
  <si>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</si>
  <si>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</si>
  <si>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</si>
  <si>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</si>
  <si>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</si>
  <si>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</si>
  <si>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</si>
  <si>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</si>
  <si>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</si>
  <si>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</si>
  <si>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</si>
  <si>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</si>
  <si>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</si>
  <si>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</si>
  <si>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</si>
  <si>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</si>
  <si>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</si>
  <si>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</si>
  <si>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</si>
  <si>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</si>
  <si>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</si>
  <si>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</si>
  <si>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</si>
  <si>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</si>
  <si>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</si>
  <si>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</si>
  <si>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</si>
  <si>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</si>
  <si>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</si>
  <si>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</si>
  <si>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</si>
  <si>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</si>
  <si>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</si>
  <si>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</si>
  <si>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</si>
  <si>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</si>
  <si>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</si>
  <si>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</si>
  <si>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</si>
  <si>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</si>
  <si>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</si>
  <si>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</si>
  <si>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</si>
  <si>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</si>
  <si>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</si>
  <si>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</si>
  <si>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</si>
  <si>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</si>
  <si>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</si>
  <si>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</si>
  <si>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</si>
  <si>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</si>
  <si>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</si>
  <si>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</si>
  <si>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</si>
  <si>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</si>
  <si>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</si>
  <si>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</si>
  <si>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</si>
  <si>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</si>
  <si>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</si>
  <si>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</si>
  <si>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</si>
  <si>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</si>
  <si>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</si>
  <si>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</si>
  <si>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</si>
  <si>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</si>
  <si>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</si>
  <si>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</si>
  <si>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</si>
  <si>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料金回収率：どちらも指標を100％を超えており、単年度収支は黒字、給水にかかる費用が給水収益で賄われていると考えられる。また、①の指標については、2年連続類似団体平均値以下であったが、平成30年度は類似団体平均値を上回った。これは平成31年1月施行の料金改定により収益性が改善されたと考えられる。
③流動比率：昨年度より56％多い300％超えとなり、短期債務の支払能力は高まってきているが、平成26年度以降、現金預金を含む流動資産が減少していることが懸念される。また、類似団体平均値と比較すると乖離が大きいため、今後も料金改定による営業収益、流動負債の増加要因となる建設改良費に充てられる企業債等を把握していく必要がある。
④企業債残高対給水収益比率：給水収益に対する企業債残高は減少傾向であり、新規借入れを行いながらも企業債残高を減らしている。今後も施設老朽化等による更新費用の増加を見据え、財源確保に取り組む。
⑥給水原価：他団体と比べて低い数値となっており、給水にかかる費用が少なく抑えられている。今後、施設の維持管理費や老朽化に伴う修繕費の増加が予測されるため、必要に応じて経営改善を図る。
⑦施設利用率、⑧有収率は共に類似団体平均を上回り、有収率は昨年度よりも数値が改善されているが、数値が低い年度もあるので、引き続き漏水調査及び修繕工事を行い、水量が収益に結び付くよう努める。</t>
    <rPh sb="1" eb="3">
      <t>ケイジョウ</t>
    </rPh>
    <rPh sb="3" eb="5">
      <t>シュウシ</t>
    </rPh>
    <rPh sb="5" eb="7">
      <t>ヒリツ</t>
    </rPh>
    <rPh sb="9" eb="11">
      <t>リョウキン</t>
    </rPh>
    <rPh sb="11" eb="13">
      <t>カイシュウ</t>
    </rPh>
    <rPh sb="13" eb="14">
      <t>リツ</t>
    </rPh>
    <rPh sb="19" eb="21">
      <t>シヒョウ</t>
    </rPh>
    <rPh sb="27" eb="28">
      <t>コ</t>
    </rPh>
    <rPh sb="33" eb="34">
      <t>タン</t>
    </rPh>
    <rPh sb="34" eb="35">
      <t>ネン</t>
    </rPh>
    <rPh sb="35" eb="36">
      <t>ド</t>
    </rPh>
    <rPh sb="36" eb="38">
      <t>シュウシ</t>
    </rPh>
    <rPh sb="39" eb="41">
      <t>クロジ</t>
    </rPh>
    <rPh sb="42" eb="44">
      <t>キュウスイ</t>
    </rPh>
    <rPh sb="48" eb="50">
      <t>ヒヨウ</t>
    </rPh>
    <rPh sb="51" eb="53">
      <t>キュウスイ</t>
    </rPh>
    <rPh sb="53" eb="55">
      <t>シュウエキ</t>
    </rPh>
    <rPh sb="56" eb="57">
      <t>マカナ</t>
    </rPh>
    <rPh sb="63" eb="64">
      <t>カンガ</t>
    </rPh>
    <rPh sb="74" eb="76">
      <t>シヒョウ</t>
    </rPh>
    <rPh sb="83" eb="84">
      <t>ネン</t>
    </rPh>
    <rPh sb="84" eb="86">
      <t>レンゾク</t>
    </rPh>
    <rPh sb="86" eb="88">
      <t>ルイジ</t>
    </rPh>
    <rPh sb="88" eb="90">
      <t>ダンタイ</t>
    </rPh>
    <rPh sb="90" eb="93">
      <t>ヘイキンチ</t>
    </rPh>
    <rPh sb="93" eb="95">
      <t>イカ</t>
    </rPh>
    <rPh sb="101" eb="103">
      <t>ヘイセイ</t>
    </rPh>
    <rPh sb="105" eb="107">
      <t>ネンド</t>
    </rPh>
    <rPh sb="108" eb="110">
      <t>ルイジ</t>
    </rPh>
    <rPh sb="110" eb="112">
      <t>ダンタイ</t>
    </rPh>
    <rPh sb="112" eb="115">
      <t>ヘイキンチ</t>
    </rPh>
    <rPh sb="116" eb="118">
      <t>ウワマワ</t>
    </rPh>
    <rPh sb="124" eb="126">
      <t>ヘイセイ</t>
    </rPh>
    <rPh sb="128" eb="129">
      <t>ネン</t>
    </rPh>
    <rPh sb="130" eb="131">
      <t>ガツ</t>
    </rPh>
    <rPh sb="131" eb="133">
      <t>シコウ</t>
    </rPh>
    <rPh sb="134" eb="136">
      <t>リョウキン</t>
    </rPh>
    <rPh sb="136" eb="138">
      <t>カイテイ</t>
    </rPh>
    <rPh sb="141" eb="144">
      <t>シュウエキセイ</t>
    </rPh>
    <rPh sb="145" eb="147">
      <t>カイゼン</t>
    </rPh>
    <rPh sb="151" eb="152">
      <t>カンガ</t>
    </rPh>
    <rPh sb="159" eb="161">
      <t>リュウドウ</t>
    </rPh>
    <rPh sb="161" eb="163">
      <t>ヒリツ</t>
    </rPh>
    <rPh sb="164" eb="167">
      <t>サクネンド</t>
    </rPh>
    <rPh sb="172" eb="173">
      <t>オオ</t>
    </rPh>
    <rPh sb="178" eb="179">
      <t>コ</t>
    </rPh>
    <rPh sb="184" eb="186">
      <t>タンキ</t>
    </rPh>
    <rPh sb="186" eb="188">
      <t>サイム</t>
    </rPh>
    <rPh sb="189" eb="191">
      <t>シハラ</t>
    </rPh>
    <rPh sb="191" eb="193">
      <t>ノウリョク</t>
    </rPh>
    <rPh sb="194" eb="195">
      <t>タカ</t>
    </rPh>
    <rPh sb="204" eb="206">
      <t>ヘイセイ</t>
    </rPh>
    <rPh sb="208" eb="210">
      <t>ネンド</t>
    </rPh>
    <rPh sb="210" eb="212">
      <t>イコウ</t>
    </rPh>
    <rPh sb="213" eb="215">
      <t>ゲンキン</t>
    </rPh>
    <rPh sb="215" eb="217">
      <t>ヨキン</t>
    </rPh>
    <rPh sb="218" eb="219">
      <t>フク</t>
    </rPh>
    <rPh sb="220" eb="222">
      <t>リュウドウ</t>
    </rPh>
    <rPh sb="222" eb="224">
      <t>シサン</t>
    </rPh>
    <rPh sb="225" eb="227">
      <t>ゲンショウ</t>
    </rPh>
    <rPh sb="234" eb="236">
      <t>ケネン</t>
    </rPh>
    <rPh sb="265" eb="267">
      <t>コンゴ</t>
    </rPh>
    <rPh sb="268" eb="270">
      <t>リョウキン</t>
    </rPh>
    <rPh sb="270" eb="272">
      <t>カイテイ</t>
    </rPh>
    <rPh sb="275" eb="277">
      <t>エイギョウ</t>
    </rPh>
    <rPh sb="277" eb="279">
      <t>シュウエキ</t>
    </rPh>
    <rPh sb="280" eb="282">
      <t>リュウドウ</t>
    </rPh>
    <rPh sb="282" eb="284">
      <t>フサイ</t>
    </rPh>
    <rPh sb="285" eb="287">
      <t>ゾウカ</t>
    </rPh>
    <rPh sb="287" eb="289">
      <t>ヨウイン</t>
    </rPh>
    <rPh sb="292" eb="294">
      <t>ケンセツ</t>
    </rPh>
    <rPh sb="294" eb="296">
      <t>カイリョウ</t>
    </rPh>
    <rPh sb="296" eb="297">
      <t>ヒ</t>
    </rPh>
    <rPh sb="298" eb="299">
      <t>ア</t>
    </rPh>
    <rPh sb="303" eb="305">
      <t>キギョウ</t>
    </rPh>
    <rPh sb="305" eb="306">
      <t>サイ</t>
    </rPh>
    <rPh sb="306" eb="307">
      <t>トウ</t>
    </rPh>
    <rPh sb="308" eb="310">
      <t>ハアク</t>
    </rPh>
    <rPh sb="314" eb="316">
      <t>ヒツヨウ</t>
    </rPh>
    <rPh sb="322" eb="324">
      <t>キギョウ</t>
    </rPh>
    <rPh sb="324" eb="325">
      <t>サイ</t>
    </rPh>
    <rPh sb="325" eb="327">
      <t>ザンダカ</t>
    </rPh>
    <rPh sb="327" eb="328">
      <t>タイ</t>
    </rPh>
    <rPh sb="328" eb="330">
      <t>キュウスイ</t>
    </rPh>
    <rPh sb="330" eb="332">
      <t>シュウエキ</t>
    </rPh>
    <rPh sb="332" eb="334">
      <t>ヒリツ</t>
    </rPh>
    <rPh sb="335" eb="337">
      <t>キュウスイ</t>
    </rPh>
    <rPh sb="337" eb="339">
      <t>シュウエキ</t>
    </rPh>
    <rPh sb="340" eb="341">
      <t>タイ</t>
    </rPh>
    <rPh sb="343" eb="345">
      <t>キギョウ</t>
    </rPh>
    <rPh sb="345" eb="346">
      <t>サイ</t>
    </rPh>
    <rPh sb="346" eb="348">
      <t>ザンダカ</t>
    </rPh>
    <rPh sb="349" eb="351">
      <t>ゲンショウ</t>
    </rPh>
    <rPh sb="351" eb="353">
      <t>ケイコウ</t>
    </rPh>
    <rPh sb="357" eb="359">
      <t>シンキ</t>
    </rPh>
    <rPh sb="359" eb="361">
      <t>カリイレ</t>
    </rPh>
    <rPh sb="363" eb="364">
      <t>オコナ</t>
    </rPh>
    <rPh sb="369" eb="371">
      <t>キギョウ</t>
    </rPh>
    <rPh sb="371" eb="372">
      <t>サイ</t>
    </rPh>
    <rPh sb="372" eb="374">
      <t>ザンダカ</t>
    </rPh>
    <rPh sb="375" eb="376">
      <t>ヘ</t>
    </rPh>
    <rPh sb="382" eb="384">
      <t>コンゴ</t>
    </rPh>
    <rPh sb="385" eb="387">
      <t>シセツ</t>
    </rPh>
    <rPh sb="387" eb="390">
      <t>ロウキュウカ</t>
    </rPh>
    <rPh sb="390" eb="391">
      <t>トウ</t>
    </rPh>
    <rPh sb="394" eb="396">
      <t>コウシン</t>
    </rPh>
    <rPh sb="396" eb="398">
      <t>ヒヨウ</t>
    </rPh>
    <rPh sb="399" eb="401">
      <t>ゾウカ</t>
    </rPh>
    <rPh sb="402" eb="404">
      <t>ミス</t>
    </rPh>
    <rPh sb="406" eb="408">
      <t>ザイゲン</t>
    </rPh>
    <rPh sb="408" eb="410">
      <t>カクホ</t>
    </rPh>
    <rPh sb="411" eb="412">
      <t>ト</t>
    </rPh>
    <rPh sb="413" eb="414">
      <t>ク</t>
    </rPh>
    <rPh sb="418" eb="420">
      <t>キュウスイ</t>
    </rPh>
    <rPh sb="420" eb="422">
      <t>ゲンカ</t>
    </rPh>
    <rPh sb="423" eb="424">
      <t>タ</t>
    </rPh>
    <rPh sb="424" eb="426">
      <t>ダンタイ</t>
    </rPh>
    <rPh sb="427" eb="428">
      <t>クラ</t>
    </rPh>
    <rPh sb="430" eb="431">
      <t>ヒク</t>
    </rPh>
    <rPh sb="432" eb="434">
      <t>スウチ</t>
    </rPh>
    <rPh sb="441" eb="443">
      <t>キュウスイ</t>
    </rPh>
    <rPh sb="447" eb="449">
      <t>ヒヨウ</t>
    </rPh>
    <rPh sb="450" eb="451">
      <t>スク</t>
    </rPh>
    <rPh sb="453" eb="454">
      <t>オサ</t>
    </rPh>
    <rPh sb="461" eb="463">
      <t>コンゴ</t>
    </rPh>
    <rPh sb="464" eb="466">
      <t>シセツ</t>
    </rPh>
    <rPh sb="467" eb="469">
      <t>イジ</t>
    </rPh>
    <rPh sb="469" eb="471">
      <t>カンリ</t>
    </rPh>
    <rPh sb="471" eb="472">
      <t>ヒ</t>
    </rPh>
    <rPh sb="473" eb="476">
      <t>ロウキュウカ</t>
    </rPh>
    <rPh sb="477" eb="478">
      <t>トモナ</t>
    </rPh>
    <rPh sb="479" eb="482">
      <t>シュウゼンヒ</t>
    </rPh>
    <rPh sb="483" eb="485">
      <t>ゾウカ</t>
    </rPh>
    <rPh sb="486" eb="488">
      <t>ヨソク</t>
    </rPh>
    <rPh sb="494" eb="496">
      <t>ヒツヨウ</t>
    </rPh>
    <rPh sb="497" eb="498">
      <t>オウ</t>
    </rPh>
    <rPh sb="500" eb="502">
      <t>ケイエイ</t>
    </rPh>
    <rPh sb="502" eb="504">
      <t>カイゼン</t>
    </rPh>
    <rPh sb="505" eb="506">
      <t>ハカ</t>
    </rPh>
    <rPh sb="510" eb="512">
      <t>シセツ</t>
    </rPh>
    <rPh sb="512" eb="514">
      <t>リヨウ</t>
    </rPh>
    <rPh sb="514" eb="515">
      <t>リツ</t>
    </rPh>
    <rPh sb="517" eb="520">
      <t>ユウシュウリツ</t>
    </rPh>
    <rPh sb="521" eb="522">
      <t>トモ</t>
    </rPh>
    <rPh sb="523" eb="525">
      <t>ルイジ</t>
    </rPh>
    <rPh sb="525" eb="527">
      <t>ダンタイ</t>
    </rPh>
    <rPh sb="527" eb="529">
      <t>ヘイキン</t>
    </rPh>
    <rPh sb="530" eb="532">
      <t>ウワマワ</t>
    </rPh>
    <rPh sb="534" eb="537">
      <t>ユウシュウリツ</t>
    </rPh>
    <rPh sb="538" eb="541">
      <t>サクネンド</t>
    </rPh>
    <rPh sb="544" eb="546">
      <t>スウチ</t>
    </rPh>
    <rPh sb="547" eb="549">
      <t>カイゼン</t>
    </rPh>
    <rPh sb="556" eb="558">
      <t>スウチ</t>
    </rPh>
    <rPh sb="559" eb="560">
      <t>ヒク</t>
    </rPh>
    <rPh sb="561" eb="563">
      <t>ネンド</t>
    </rPh>
    <rPh sb="569" eb="570">
      <t>ヒ</t>
    </rPh>
    <rPh sb="571" eb="572">
      <t>ツヅ</t>
    </rPh>
    <rPh sb="573" eb="577">
      <t>ロウスイチョウサ</t>
    </rPh>
    <rPh sb="577" eb="578">
      <t>オヨ</t>
    </rPh>
    <rPh sb="579" eb="581">
      <t>シュウゼン</t>
    </rPh>
    <rPh sb="581" eb="583">
      <t>コウジ</t>
    </rPh>
    <rPh sb="584" eb="585">
      <t>オコナ</t>
    </rPh>
    <rPh sb="587" eb="589">
      <t>スイリョウ</t>
    </rPh>
    <rPh sb="590" eb="592">
      <t>シュウエキ</t>
    </rPh>
    <rPh sb="593" eb="594">
      <t>ムス</t>
    </rPh>
    <rPh sb="595" eb="596">
      <t>ツ</t>
    </rPh>
    <rPh sb="599" eb="600">
      <t>ツト</t>
    </rPh>
    <phoneticPr fontId="4"/>
  </si>
  <si>
    <t>①有形固定資産償却率は50％を超えていることから、資産の半分程度まで償却が進んできている。また、昨年度より数値が高く、他団体平均値を上回っており、法定耐用年数に近い資産が多いことを示している。
②管路経年化率は、平均値よりは低いものの2年前から数値が上昇している。これは昭和50年代の拡張事業により同時期に布設した管路が、一気に法定耐用年数を迎えたためである。
③管路更新率は昨年度と比較すると0.5％低く、他団体平均値以下の数値となっているが、今後も法定耐用年数を超えた管路更新事業を推進していくことは重要と考える。</t>
    <rPh sb="1" eb="3">
      <t>ユウケイ</t>
    </rPh>
    <rPh sb="3" eb="7">
      <t>コテイシサン</t>
    </rPh>
    <rPh sb="7" eb="9">
      <t>ショウキャク</t>
    </rPh>
    <rPh sb="9" eb="10">
      <t>リツ</t>
    </rPh>
    <rPh sb="15" eb="16">
      <t>コ</t>
    </rPh>
    <rPh sb="25" eb="27">
      <t>シサン</t>
    </rPh>
    <rPh sb="28" eb="30">
      <t>ハンブン</t>
    </rPh>
    <rPh sb="30" eb="32">
      <t>テイド</t>
    </rPh>
    <rPh sb="34" eb="36">
      <t>ショウキャク</t>
    </rPh>
    <rPh sb="37" eb="38">
      <t>スス</t>
    </rPh>
    <rPh sb="48" eb="51">
      <t>サクネンド</t>
    </rPh>
    <rPh sb="53" eb="55">
      <t>スウチ</t>
    </rPh>
    <rPh sb="56" eb="57">
      <t>タカ</t>
    </rPh>
    <rPh sb="59" eb="60">
      <t>タ</t>
    </rPh>
    <rPh sb="60" eb="62">
      <t>ダンタイ</t>
    </rPh>
    <rPh sb="62" eb="65">
      <t>ヘイキンチ</t>
    </rPh>
    <rPh sb="66" eb="68">
      <t>ウワマワ</t>
    </rPh>
    <rPh sb="73" eb="75">
      <t>ホウテイ</t>
    </rPh>
    <rPh sb="75" eb="77">
      <t>タイヨウ</t>
    </rPh>
    <rPh sb="77" eb="79">
      <t>ネンスウ</t>
    </rPh>
    <rPh sb="80" eb="81">
      <t>チカ</t>
    </rPh>
    <rPh sb="82" eb="84">
      <t>シサン</t>
    </rPh>
    <rPh sb="85" eb="86">
      <t>オオ</t>
    </rPh>
    <rPh sb="90" eb="91">
      <t>シメ</t>
    </rPh>
    <rPh sb="98" eb="100">
      <t>カンロ</t>
    </rPh>
    <rPh sb="100" eb="102">
      <t>ケイネン</t>
    </rPh>
    <rPh sb="102" eb="103">
      <t>カ</t>
    </rPh>
    <rPh sb="103" eb="104">
      <t>リツ</t>
    </rPh>
    <rPh sb="106" eb="109">
      <t>ヘイキンチ</t>
    </rPh>
    <rPh sb="112" eb="113">
      <t>ヒク</t>
    </rPh>
    <rPh sb="118" eb="120">
      <t>ネンマエ</t>
    </rPh>
    <rPh sb="122" eb="124">
      <t>スウチ</t>
    </rPh>
    <rPh sb="125" eb="127">
      <t>ジョウショウ</t>
    </rPh>
    <rPh sb="135" eb="137">
      <t>ショウワ</t>
    </rPh>
    <rPh sb="139" eb="141">
      <t>ネンダイ</t>
    </rPh>
    <rPh sb="142" eb="144">
      <t>カクチョウ</t>
    </rPh>
    <rPh sb="144" eb="146">
      <t>ジギョウ</t>
    </rPh>
    <rPh sb="149" eb="152">
      <t>ドウジキ</t>
    </rPh>
    <rPh sb="153" eb="155">
      <t>フセツ</t>
    </rPh>
    <rPh sb="157" eb="159">
      <t>カンロ</t>
    </rPh>
    <rPh sb="161" eb="163">
      <t>イッキ</t>
    </rPh>
    <rPh sb="164" eb="166">
      <t>ホウテイ</t>
    </rPh>
    <rPh sb="166" eb="168">
      <t>タイヨウ</t>
    </rPh>
    <rPh sb="168" eb="170">
      <t>ネンスウ</t>
    </rPh>
    <rPh sb="171" eb="172">
      <t>ムカ</t>
    </rPh>
    <rPh sb="182" eb="184">
      <t>カンロ</t>
    </rPh>
    <rPh sb="184" eb="186">
      <t>コウシン</t>
    </rPh>
    <rPh sb="186" eb="187">
      <t>リツ</t>
    </rPh>
    <rPh sb="188" eb="191">
      <t>サクネンド</t>
    </rPh>
    <rPh sb="192" eb="194">
      <t>ヒカク</t>
    </rPh>
    <rPh sb="201" eb="202">
      <t>ヒク</t>
    </rPh>
    <rPh sb="204" eb="205">
      <t>タ</t>
    </rPh>
    <rPh sb="205" eb="207">
      <t>ダンタイ</t>
    </rPh>
    <rPh sb="207" eb="209">
      <t>ヘイキン</t>
    </rPh>
    <rPh sb="209" eb="210">
      <t>チ</t>
    </rPh>
    <rPh sb="210" eb="212">
      <t>イカ</t>
    </rPh>
    <rPh sb="213" eb="215">
      <t>スウチ</t>
    </rPh>
    <rPh sb="223" eb="225">
      <t>コンゴ</t>
    </rPh>
    <rPh sb="226" eb="227">
      <t>ホウ</t>
    </rPh>
    <rPh sb="228" eb="230">
      <t>タイヨウ</t>
    </rPh>
    <rPh sb="230" eb="232">
      <t>ネンスウ</t>
    </rPh>
    <rPh sb="233" eb="234">
      <t>コ</t>
    </rPh>
    <rPh sb="236" eb="238">
      <t>カンロ</t>
    </rPh>
    <rPh sb="238" eb="240">
      <t>コウシン</t>
    </rPh>
    <rPh sb="240" eb="242">
      <t>ジギョウ</t>
    </rPh>
    <rPh sb="243" eb="245">
      <t>スイシン</t>
    </rPh>
    <rPh sb="252" eb="254">
      <t>ジュウヨウ</t>
    </rPh>
    <rPh sb="255" eb="256">
      <t>カンガ</t>
    </rPh>
    <phoneticPr fontId="4"/>
  </si>
  <si>
    <t>　単年度の収支が黒字を示す経常収支比率は100％以上続いており、短期的な債務に対する支払い能力も有していると考えられる。また、安価な給水原価で既存施設の能力を効率的に利用し給水収益につなげており、効率性も発揮され、経営に関しては概ね良好な状況を維持している状況である。
　しかし、給水戸数は若干の伸びはあるものの、節水機器の普及等で有収水量は減少傾向であり、給水収益の増収見込みは厳しくなっていくと予想される。
　このような状況のもと、水道施設の維持管理等を行いながら、施設等の耐震化を図り、併せて法定耐用年数を迎える多くの配水管等の更新事業に必要な資金の確保を図りながら健全な経営が維持できるよう、中長期的な事業計画と財政計画の策定を進める。
　</t>
    <rPh sb="1" eb="4">
      <t>タンネンド</t>
    </rPh>
    <rPh sb="5" eb="7">
      <t>シュウシ</t>
    </rPh>
    <rPh sb="8" eb="10">
      <t>クロジ</t>
    </rPh>
    <rPh sb="11" eb="12">
      <t>シメ</t>
    </rPh>
    <rPh sb="13" eb="15">
      <t>ケイジョウ</t>
    </rPh>
    <rPh sb="15" eb="17">
      <t>シュウシ</t>
    </rPh>
    <rPh sb="17" eb="19">
      <t>ヒリツ</t>
    </rPh>
    <rPh sb="24" eb="26">
      <t>イジョウ</t>
    </rPh>
    <rPh sb="26" eb="27">
      <t>ツヅ</t>
    </rPh>
    <rPh sb="32" eb="35">
      <t>タンキテキ</t>
    </rPh>
    <rPh sb="36" eb="38">
      <t>サイム</t>
    </rPh>
    <rPh sb="39" eb="40">
      <t>タイ</t>
    </rPh>
    <rPh sb="42" eb="44">
      <t>シハラ</t>
    </rPh>
    <rPh sb="45" eb="47">
      <t>ノウリョク</t>
    </rPh>
    <rPh sb="48" eb="49">
      <t>ユウ</t>
    </rPh>
    <rPh sb="54" eb="55">
      <t>カンガ</t>
    </rPh>
    <rPh sb="63" eb="65">
      <t>アンカ</t>
    </rPh>
    <rPh sb="66" eb="68">
      <t>キュウスイ</t>
    </rPh>
    <rPh sb="68" eb="70">
      <t>ゲンカ</t>
    </rPh>
    <rPh sb="71" eb="73">
      <t>キゾン</t>
    </rPh>
    <rPh sb="73" eb="75">
      <t>シセツ</t>
    </rPh>
    <rPh sb="76" eb="78">
      <t>ノウリョク</t>
    </rPh>
    <rPh sb="79" eb="82">
      <t>コウリツテキ</t>
    </rPh>
    <rPh sb="83" eb="85">
      <t>リヨウ</t>
    </rPh>
    <rPh sb="86" eb="88">
      <t>キュウスイ</t>
    </rPh>
    <rPh sb="88" eb="90">
      <t>シュウエキ</t>
    </rPh>
    <rPh sb="98" eb="101">
      <t>コウリツセイ</t>
    </rPh>
    <rPh sb="102" eb="104">
      <t>ハッキ</t>
    </rPh>
    <rPh sb="107" eb="109">
      <t>ケイエイ</t>
    </rPh>
    <rPh sb="110" eb="111">
      <t>カン</t>
    </rPh>
    <rPh sb="114" eb="115">
      <t>オオム</t>
    </rPh>
    <rPh sb="116" eb="118">
      <t>リョウコウ</t>
    </rPh>
    <rPh sb="119" eb="121">
      <t>ジョウキョウ</t>
    </rPh>
    <rPh sb="122" eb="124">
      <t>イジ</t>
    </rPh>
    <rPh sb="128" eb="130">
      <t>ジョウキョウ</t>
    </rPh>
    <rPh sb="140" eb="142">
      <t>キュウスイ</t>
    </rPh>
    <rPh sb="142" eb="144">
      <t>コスウ</t>
    </rPh>
    <rPh sb="145" eb="147">
      <t>ジャッカン</t>
    </rPh>
    <rPh sb="148" eb="149">
      <t>ノ</t>
    </rPh>
    <rPh sb="157" eb="159">
      <t>セッスイ</t>
    </rPh>
    <rPh sb="159" eb="161">
      <t>キキ</t>
    </rPh>
    <rPh sb="162" eb="164">
      <t>フキュウ</t>
    </rPh>
    <rPh sb="164" eb="165">
      <t>トウ</t>
    </rPh>
    <rPh sb="173" eb="175">
      <t>ケイコウ</t>
    </rPh>
    <rPh sb="199" eb="201">
      <t>ヨソウ</t>
    </rPh>
    <rPh sb="212" eb="214">
      <t>ジョウキョウ</t>
    </rPh>
    <rPh sb="218" eb="220">
      <t>スイドウ</t>
    </rPh>
    <rPh sb="220" eb="222">
      <t>シセツ</t>
    </rPh>
    <rPh sb="223" eb="225">
      <t>イジ</t>
    </rPh>
    <rPh sb="225" eb="227">
      <t>カンリ</t>
    </rPh>
    <rPh sb="227" eb="228">
      <t>トウ</t>
    </rPh>
    <rPh sb="229" eb="230">
      <t>オコナ</t>
    </rPh>
    <rPh sb="235" eb="237">
      <t>シセツ</t>
    </rPh>
    <rPh sb="237" eb="238">
      <t>トウ</t>
    </rPh>
    <rPh sb="239" eb="242">
      <t>タイシンカ</t>
    </rPh>
    <rPh sb="243" eb="244">
      <t>ハカ</t>
    </rPh>
    <rPh sb="246" eb="247">
      <t>アワ</t>
    </rPh>
    <rPh sb="249" eb="251">
      <t>ホウテイ</t>
    </rPh>
    <rPh sb="251" eb="253">
      <t>タイヨウ</t>
    </rPh>
    <rPh sb="253" eb="255">
      <t>ネンスウ</t>
    </rPh>
    <rPh sb="256" eb="257">
      <t>ムカ</t>
    </rPh>
    <rPh sb="259" eb="260">
      <t>オオ</t>
    </rPh>
    <rPh sb="262" eb="265">
      <t>ハイスイカン</t>
    </rPh>
    <rPh sb="265" eb="266">
      <t>トウ</t>
    </rPh>
    <rPh sb="267" eb="269">
      <t>コウシン</t>
    </rPh>
    <rPh sb="269" eb="271">
      <t>ジギョウ</t>
    </rPh>
    <rPh sb="272" eb="274">
      <t>ヒツヨウ</t>
    </rPh>
    <rPh sb="275" eb="277">
      <t>シキン</t>
    </rPh>
    <rPh sb="278" eb="280">
      <t>カクホ</t>
    </rPh>
    <rPh sb="281" eb="282">
      <t>ハカ</t>
    </rPh>
    <rPh sb="286" eb="288">
      <t>ケンゼン</t>
    </rPh>
    <rPh sb="289" eb="291">
      <t>ケイエイ</t>
    </rPh>
    <rPh sb="292" eb="294">
      <t>イジ</t>
    </rPh>
    <rPh sb="300" eb="304">
      <t>チュウチョウキテキ</t>
    </rPh>
    <rPh sb="305" eb="307">
      <t>ジギョウ</t>
    </rPh>
    <rPh sb="307" eb="309">
      <t>ケイカク</t>
    </rPh>
    <rPh sb="312" eb="314">
      <t>ケイカク</t>
    </rPh>
    <rPh sb="315" eb="317">
      <t>サクテイ</t>
    </rPh>
    <rPh sb="318" eb="31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</si>
</sst>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1.04</c:v>
                </c:pt>
                <c:pt idx="1">
                  <c:v>0.73</c:v>
                </c:pt>
                <c:pt idx="2">
                  <c:v>1.03</c:v>
                </c:pt>
                <c:pt idx="3">
                  <c:v>0.92</c:v>
                </c:pt>
                <c:pt idx="4">
                  <c:v>0.42</c:v>
                </c:pt>
              </c:numCache>
            </c:numRef>
          </c:val>
          <c:extLst>
            <c:ext xmlns:c16="http://schemas.microsoft.com/office/drawing/2014/chart" uri="{C3380CC4-5D6E-409C-BE32-E72D297353CC}">
              <c16:uniqueId val="{00000000-FBD4-49F5-AECA-37AF44C70F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FBD4-49F5-AECA-37AF44C70F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58.32</c:v>
                </c:pt>
                <c:pt idx="1">
                  <c:v>58.3</c:v>
                </c:pt>
                <c:pt idx="2">
                  <c:v>60.05</c:v>
                </c:pt>
                <c:pt idx="3">
                  <c:v>71.16</c:v>
                </c:pt>
                <c:pt idx="4">
                  <c:v>70.650000000000006</c:v>
                </c:pt>
              </c:numCache>
            </c:numRef>
          </c:val>
          <c:extLst>
            <c:ext xmlns:c16="http://schemas.microsoft.com/office/drawing/2014/chart" uri="{C3380CC4-5D6E-409C-BE32-E72D297353CC}">
              <c16:uniqueId val="{00000000-3203-44CE-A1A4-70BF485E3B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3203-44CE-A1A4-70BF485E3B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85.07</c:v>
                </c:pt>
                <c:pt idx="1">
                  <c:v>86.09</c:v>
                </c:pt>
                <c:pt idx="2">
                  <c:v>84.48</c:v>
                </c:pt>
                <c:pt idx="3">
                  <c:v>85.63</c:v>
                </c:pt>
                <c:pt idx="4">
                  <c:v>85.73</c:v>
                </c:pt>
              </c:numCache>
            </c:numRef>
          </c:val>
          <c:extLst>
            <c:ext xmlns:c16="http://schemas.microsoft.com/office/drawing/2014/chart" uri="{C3380CC4-5D6E-409C-BE32-E72D297353CC}">
              <c16:uniqueId val="{00000000-19A1-4747-90D5-5C3574E134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19A1-4747-90D5-5C3574E134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114.2</c:v>
                </c:pt>
                <c:pt idx="1">
                  <c:v>111.84</c:v>
                </c:pt>
                <c:pt idx="2">
                  <c:v>110.67</c:v>
                </c:pt>
                <c:pt idx="3">
                  <c:v>110.04</c:v>
                </c:pt>
                <c:pt idx="4">
                  <c:v>110.93</c:v>
                </c:pt>
              </c:numCache>
            </c:numRef>
          </c:val>
          <c:extLst>
            <c:ext xmlns:c16="http://schemas.microsoft.com/office/drawing/2014/chart" uri="{C3380CC4-5D6E-409C-BE32-E72D297353CC}">
              <c16:uniqueId val="{00000000-5DE8-469A-923D-8713FF5607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DE8-469A-923D-8713FF5607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49.64</c:v>
                </c:pt>
                <c:pt idx="1">
                  <c:v>50.21</c:v>
                </c:pt>
                <c:pt idx="2">
                  <c:v>50.55</c:v>
                </c:pt>
                <c:pt idx="3">
                  <c:v>49.56</c:v>
                </c:pt>
                <c:pt idx="4">
                  <c:v>50.66</c:v>
                </c:pt>
              </c:numCache>
            </c:numRef>
          </c:val>
          <c:extLst>
            <c:ext xmlns:c16="http://schemas.microsoft.com/office/drawing/2014/chart" uri="{C3380CC4-5D6E-409C-BE32-E72D297353CC}">
              <c16:uniqueId val="{00000000-44F8-48F2-A90A-CE893160F6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44F8-48F2-A90A-CE893160F6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3.18</c:v>
                </c:pt>
                <c:pt idx="1">
                  <c:v>2.63</c:v>
                </c:pt>
                <c:pt idx="2">
                  <c:v>8.36</c:v>
                </c:pt>
                <c:pt idx="3">
                  <c:v>9.14</c:v>
                </c:pt>
                <c:pt idx="4">
                  <c:v>11.42</c:v>
                </c:pt>
              </c:numCache>
            </c:numRef>
          </c:val>
          <c:extLst>
            <c:ext xmlns:c16="http://schemas.microsoft.com/office/drawing/2014/chart" uri="{C3380CC4-5D6E-409C-BE32-E72D297353CC}">
              <c16:uniqueId val="{00000000-9D76-43BC-B1EF-CFC35FE1A63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9D76-43BC-B1EF-CFC35FE1A63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2A-4C74-8D52-E0B5D963E9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D02A-4C74-8D52-E0B5D963E9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330.67</c:v>
                </c:pt>
                <c:pt idx="1">
                  <c:v>355.51</c:v>
                </c:pt>
                <c:pt idx="2">
                  <c:v>467.67</c:v>
                </c:pt>
                <c:pt idx="3">
                  <c:v>244.17</c:v>
                </c:pt>
                <c:pt idx="4">
                  <c:v>300.51</c:v>
                </c:pt>
              </c:numCache>
            </c:numRef>
          </c:val>
          <c:extLst>
            <c:ext xmlns:c16="http://schemas.microsoft.com/office/drawing/2014/chart" uri="{C3380CC4-5D6E-409C-BE32-E72D297353CC}">
              <c16:uniqueId val="{00000000-F2FF-44DD-A1E2-8D52CFD660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F2FF-44DD-A1E2-8D52CFD660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139.57</c:v>
                </c:pt>
                <c:pt idx="1">
                  <c:v>131.30000000000001</c:v>
                </c:pt>
                <c:pt idx="2">
                  <c:v>126.87</c:v>
                </c:pt>
                <c:pt idx="3">
                  <c:v>125.1</c:v>
                </c:pt>
                <c:pt idx="4">
                  <c:v>105.4</c:v>
                </c:pt>
              </c:numCache>
            </c:numRef>
          </c:val>
          <c:extLst>
            <c:ext xmlns:c16="http://schemas.microsoft.com/office/drawing/2014/chart" uri="{C3380CC4-5D6E-409C-BE32-E72D297353CC}">
              <c16:uniqueId val="{00000000-7E57-423E-8B0A-F33CAA10E6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7E57-423E-8B0A-F33CAA10E6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113.15</c:v>
                </c:pt>
                <c:pt idx="1">
                  <c:v>110.15</c:v>
                </c:pt>
                <c:pt idx="2">
                  <c:v>106.05</c:v>
                </c:pt>
                <c:pt idx="3">
                  <c:v>106.5</c:v>
                </c:pt>
                <c:pt idx="4">
                  <c:v>108.44</c:v>
                </c:pt>
              </c:numCache>
            </c:numRef>
          </c:val>
          <c:extLst>
            <c:ext xmlns:c16="http://schemas.microsoft.com/office/drawing/2014/chart" uri="{C3380CC4-5D6E-409C-BE32-E72D297353CC}">
              <c16:uniqueId val="{00000000-4A87-4FB3-9E97-88538568048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4A87-4FB3-9E97-88538568048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133.82</c:v>
                </c:pt>
                <c:pt idx="1">
                  <c:v>126.76</c:v>
                </c:pt>
                <c:pt idx="2">
                  <c:v>124.33</c:v>
                </c:pt>
                <c:pt idx="3">
                  <c:v>123.86</c:v>
                </c:pt>
                <c:pt idx="4">
                  <c:v>122.96</c:v>
                </c:pt>
              </c:numCache>
            </c:numRef>
          </c:val>
          <c:extLst>
            <c:ext xmlns:c16="http://schemas.microsoft.com/office/drawing/2014/chart" uri="{C3380CC4-5D6E-409C-BE32-E72D297353CC}">
              <c16:uniqueId val="{00000000-8393-478C-96CB-A818531623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8393-478C-96CB-A818531623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66" zoomScale="90" zoomScaleNormal="90" workbookViewId="0">
      <selection activeCell="BS89" sqref="BS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菰野町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41854</v>
      </c>
      <c r="AM8" s="60"/>
      <c r="AN8" s="60"/>
      <c r="AO8" s="60"/>
      <c r="AP8" s="60"/>
      <c r="AQ8" s="60"/>
      <c r="AR8" s="60"/>
      <c r="AS8" s="60"/>
      <c r="AT8" s="51">
        <f>データ!$S$6</f>
        <v>107.01</v>
      </c>
      <c r="AU8" s="52"/>
      <c r="AV8" s="52"/>
      <c r="AW8" s="52"/>
      <c r="AX8" s="52"/>
      <c r="AY8" s="52"/>
      <c r="AZ8" s="52"/>
      <c r="BA8" s="52"/>
      <c r="BB8" s="53">
        <f>データ!$T$6</f>
        <v>391.12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87.56</v>
      </c>
      <c r="J10" s="52"/>
      <c r="K10" s="52"/>
      <c r="L10" s="52"/>
      <c r="M10" s="52"/>
      <c r="N10" s="52"/>
      <c r="O10" s="63"/>
      <c r="P10" s="53">
        <f>データ!$P$6</f>
        <v>99.63</v>
      </c>
      <c r="Q10" s="53"/>
      <c r="R10" s="53"/>
      <c r="S10" s="53"/>
      <c r="T10" s="53"/>
      <c r="U10" s="53"/>
      <c r="V10" s="53"/>
      <c r="W10" s="60">
        <f>データ!$Q$6</f>
        <v>2829</v>
      </c>
      <c r="X10" s="60"/>
      <c r="Y10" s="60"/>
      <c r="Z10" s="60"/>
      <c r="AA10" s="60"/>
      <c r="AB10" s="60"/>
      <c r="AC10" s="60"/>
      <c r="AD10" s="2"/>
      <c r="AE10" s="2"/>
      <c r="AF10" s="2"/>
      <c r="AG10" s="2"/>
      <c r="AH10" s="4"/>
      <c r="AI10" s="4"/>
      <c r="AJ10" s="4"/>
      <c r="AK10" s="4"/>
      <c r="AL10" s="60">
        <f>データ!$U$6</f>
        <v>41584</v>
      </c>
      <c r="AM10" s="60"/>
      <c r="AN10" s="60"/>
      <c r="AO10" s="60"/>
      <c r="AP10" s="60"/>
      <c r="AQ10" s="60"/>
      <c r="AR10" s="60"/>
      <c r="AS10" s="60"/>
      <c r="AT10" s="51">
        <f>データ!$V$6</f>
        <v>46.66</v>
      </c>
      <c r="AU10" s="52"/>
      <c r="AV10" s="52"/>
      <c r="AW10" s="52"/>
      <c r="AX10" s="52"/>
      <c r="AY10" s="52"/>
      <c r="AZ10" s="52"/>
      <c r="BA10" s="52"/>
      <c r="BB10" s="53">
        <f>データ!$W$6</f>
        <v>891.21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SPwylMCn7wEwKOXmk6JvvTUnFoYJdJZoqjjygCsMacQ06yIRYCrb90f52l9fVRqlCJdbzTNyhhZJuCHvY1GYA==" saltValue="Kk7SImIUZVr10E3IqS7Y8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243418</v>
      </c>
      <c r="D6" s="34">
        <f t="shared" si="3"/>
        <v>46</v>
      </c>
      <c r="E6" s="34">
        <f t="shared" si="3"/>
        <v>1</v>
      </c>
      <c r="F6" s="34">
        <f t="shared" si="3"/>
        <v>0</v>
      </c>
      <c r="G6" s="34">
        <f t="shared" si="3"/>
        <v>1</v>
      </c>
      <c r="H6" s="34" t="str">
        <f t="shared" si="3"/>
        <v>三重県　菰野町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87.56</v>
      </c>
      <c r="P6" s="35">
        <f t="shared" si="3"/>
        <v>99.63</v>
      </c>
      <c r="Q6" s="35">
        <f t="shared" si="3"/>
        <v>2829</v>
      </c>
      <c r="R6" s="35">
        <f t="shared" si="3"/>
        <v>41854</v>
      </c>
      <c r="S6" s="35">
        <f t="shared" si="3"/>
        <v>107.01</v>
      </c>
      <c r="T6" s="35">
        <f t="shared" si="3"/>
        <v>391.12</v>
      </c>
      <c r="U6" s="35">
        <f t="shared" si="3"/>
        <v>41584</v>
      </c>
      <c r="V6" s="35">
        <f t="shared" si="3"/>
        <v>46.66</v>
      </c>
      <c r="W6" s="35">
        <f t="shared" si="3"/>
        <v>891.21</v>
      </c>
      <c r="X6" s="36">
        <f>IF(X7="",NA(),X7)</f>
        <v>114.2</v>
      </c>
      <c r="Y6" s="36">
        <f t="shared" ref="Y6:AG6" si="4">IF(Y7="",NA(),Y7)</f>
        <v>111.84</v>
      </c>
      <c r="Z6" s="36">
        <f t="shared" si="4"/>
        <v>110.67</v>
      </c>
      <c r="AA6" s="36">
        <f t="shared" si="4"/>
        <v>110.04</v>
      </c>
      <c r="AB6" s="36">
        <f t="shared" si="4"/>
        <v>110.93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330.67</v>
      </c>
      <c r="AU6" s="36">
        <f t="shared" ref="AU6:BC6" si="6">IF(AU7="",NA(),AU7)</f>
        <v>355.51</v>
      </c>
      <c r="AV6" s="36">
        <f t="shared" si="6"/>
        <v>467.67</v>
      </c>
      <c r="AW6" s="36">
        <f t="shared" si="6"/>
        <v>244.17</v>
      </c>
      <c r="AX6" s="36">
        <f t="shared" si="6"/>
        <v>300.51</v>
      </c>
      <c r="AY6" s="36">
        <f t="shared" si="6"/>
        <v>382.09</v>
      </c>
      <c r="AZ6" s="36">
        <f t="shared" si="6"/>
        <v>371.31</v>
      </c>
      <c r="BA6" s="36">
        <f t="shared" si="6"/>
        <v>377.63</v>
      </c>
      <c r="BB6" s="36">
        <f t="shared" si="6"/>
        <v>357.34</v>
      </c>
      <c r="BC6" s="36">
        <f t="shared" si="6"/>
        <v>366.03</v>
      </c>
      <c r="BD6" s="35" t="str">
        <f>IF(BD7="","",IF(BD7="-","【-】","【"&amp;SUBSTITUTE(TEXT(BD7,"#,##0.00"),"-","△")&amp;"】"))</f>
        <v>【261.93】</v>
      </c>
      <c r="BE6" s="36">
        <f>IF(BE7="",NA(),BE7)</f>
        <v>139.57</v>
      </c>
      <c r="BF6" s="36">
        <f t="shared" ref="BF6:BN6" si="7">IF(BF7="",NA(),BF7)</f>
        <v>131.30000000000001</v>
      </c>
      <c r="BG6" s="36">
        <f t="shared" si="7"/>
        <v>126.87</v>
      </c>
      <c r="BH6" s="36">
        <f t="shared" si="7"/>
        <v>125.1</v>
      </c>
      <c r="BI6" s="36">
        <f t="shared" si="7"/>
        <v>105.4</v>
      </c>
      <c r="BJ6" s="36">
        <f t="shared" si="7"/>
        <v>385.06</v>
      </c>
      <c r="BK6" s="36">
        <f t="shared" si="7"/>
        <v>373.09</v>
      </c>
      <c r="BL6" s="36">
        <f t="shared" si="7"/>
        <v>364.71</v>
      </c>
      <c r="BM6" s="36">
        <f t="shared" si="7"/>
        <v>373.69</v>
      </c>
      <c r="BN6" s="36">
        <f t="shared" si="7"/>
        <v>370.12</v>
      </c>
      <c r="BO6" s="35" t="str">
        <f>IF(BO7="","",IF(BO7="-","【-】","【"&amp;SUBSTITUTE(TEXT(BO7,"#,##0.00"),"-","△")&amp;"】"))</f>
        <v>【270.46】</v>
      </c>
      <c r="BP6" s="36">
        <f>IF(BP7="",NA(),BP7)</f>
        <v>113.15</v>
      </c>
      <c r="BQ6" s="36">
        <f t="shared" ref="BQ6:BY6" si="8">IF(BQ7="",NA(),BQ7)</f>
        <v>110.15</v>
      </c>
      <c r="BR6" s="36">
        <f t="shared" si="8"/>
        <v>106.05</v>
      </c>
      <c r="BS6" s="36">
        <f t="shared" si="8"/>
        <v>106.5</v>
      </c>
      <c r="BT6" s="36">
        <f t="shared" si="8"/>
        <v>108.44</v>
      </c>
      <c r="BU6" s="36">
        <f t="shared" si="8"/>
        <v>99.07</v>
      </c>
      <c r="BV6" s="36">
        <f t="shared" si="8"/>
        <v>99.99</v>
      </c>
      <c r="BW6" s="36">
        <f t="shared" si="8"/>
        <v>100.65</v>
      </c>
      <c r="BX6" s="36">
        <f t="shared" si="8"/>
        <v>99.87</v>
      </c>
      <c r="BY6" s="36">
        <f t="shared" si="8"/>
        <v>100.42</v>
      </c>
      <c r="BZ6" s="35" t="str">
        <f>IF(BZ7="","",IF(BZ7="-","【-】","【"&amp;SUBSTITUTE(TEXT(BZ7,"#,##0.00"),"-","△")&amp;"】"))</f>
        <v>【103.91】</v>
      </c>
      <c r="CA6" s="36">
        <f>IF(CA7="",NA(),CA7)</f>
        <v>133.82</v>
      </c>
      <c r="CB6" s="36">
        <f t="shared" ref="CB6:CJ6" si="9">IF(CB7="",NA(),CB7)</f>
        <v>126.76</v>
      </c>
      <c r="CC6" s="36">
        <f t="shared" si="9"/>
        <v>124.33</v>
      </c>
      <c r="CD6" s="36">
        <f t="shared" si="9"/>
        <v>123.86</v>
      </c>
      <c r="CE6" s="36">
        <f t="shared" si="9"/>
        <v>122.96</v>
      </c>
      <c r="CF6" s="36">
        <f t="shared" si="9"/>
        <v>173.03</v>
      </c>
      <c r="CG6" s="36">
        <f t="shared" si="9"/>
        <v>171.15</v>
      </c>
      <c r="CH6" s="36">
        <f t="shared" si="9"/>
        <v>170.19</v>
      </c>
      <c r="CI6" s="36">
        <f t="shared" si="9"/>
        <v>171.81</v>
      </c>
      <c r="CJ6" s="36">
        <f t="shared" si="9"/>
        <v>171.67</v>
      </c>
      <c r="CK6" s="35" t="str">
        <f>IF(CK7="","",IF(CK7="-","【-】","【"&amp;SUBSTITUTE(TEXT(CK7,"#,##0.00"),"-","△")&amp;"】"))</f>
        <v>【167.11】</v>
      </c>
      <c r="CL6" s="36">
        <f>IF(CL7="",NA(),CL7)</f>
        <v>58.32</v>
      </c>
      <c r="CM6" s="36">
        <f t="shared" ref="CM6:CU6" si="10">IF(CM7="",NA(),CM7)</f>
        <v>58.3</v>
      </c>
      <c r="CN6" s="36">
        <f t="shared" si="10"/>
        <v>60.05</v>
      </c>
      <c r="CO6" s="36">
        <f t="shared" si="10"/>
        <v>71.16</v>
      </c>
      <c r="CP6" s="36">
        <f t="shared" si="10"/>
        <v>70.650000000000006</v>
      </c>
      <c r="CQ6" s="36">
        <f t="shared" si="10"/>
        <v>58.58</v>
      </c>
      <c r="CR6" s="36">
        <f t="shared" si="10"/>
        <v>58.53</v>
      </c>
      <c r="CS6" s="36">
        <f t="shared" si="10"/>
        <v>59.01</v>
      </c>
      <c r="CT6" s="36">
        <f t="shared" si="10"/>
        <v>60.03</v>
      </c>
      <c r="CU6" s="36">
        <f t="shared" si="10"/>
        <v>59.74</v>
      </c>
      <c r="CV6" s="35" t="str">
        <f>IF(CV7="","",IF(CV7="-","【-】","【"&amp;SUBSTITUTE(TEXT(CV7,"#,##0.00"),"-","△")&amp;"】"))</f>
        <v>【60.27】</v>
      </c>
      <c r="CW6" s="36">
        <f>IF(CW7="",NA(),CW7)</f>
        <v>85.07</v>
      </c>
      <c r="CX6" s="36">
        <f t="shared" ref="CX6:DF6" si="11">IF(CX7="",NA(),CX7)</f>
        <v>86.09</v>
      </c>
      <c r="CY6" s="36">
        <f t="shared" si="11"/>
        <v>84.48</v>
      </c>
      <c r="CZ6" s="36">
        <f t="shared" si="11"/>
        <v>85.63</v>
      </c>
      <c r="DA6" s="36">
        <f t="shared" si="11"/>
        <v>85.73</v>
      </c>
      <c r="DB6" s="36">
        <f t="shared" si="11"/>
        <v>85.23</v>
      </c>
      <c r="DC6" s="36">
        <f t="shared" si="11"/>
        <v>85.26</v>
      </c>
      <c r="DD6" s="36">
        <f t="shared" si="11"/>
        <v>85.37</v>
      </c>
      <c r="DE6" s="36">
        <f t="shared" si="11"/>
        <v>84.81</v>
      </c>
      <c r="DF6" s="36">
        <f t="shared" si="11"/>
        <v>84.8</v>
      </c>
      <c r="DG6" s="35" t="str">
        <f>IF(DG7="","",IF(DG7="-","【-】","【"&amp;SUBSTITUTE(TEXT(DG7,"#,##0.00"),"-","△")&amp;"】"))</f>
        <v>【89.92】</v>
      </c>
      <c r="DH6" s="36">
        <f>IF(DH7="",NA(),DH7)</f>
        <v>49.64</v>
      </c>
      <c r="DI6" s="36">
        <f t="shared" ref="DI6:DQ6" si="12">IF(DI7="",NA(),DI7)</f>
        <v>50.21</v>
      </c>
      <c r="DJ6" s="36">
        <f t="shared" si="12"/>
        <v>50.55</v>
      </c>
      <c r="DK6" s="36">
        <f t="shared" si="12"/>
        <v>49.56</v>
      </c>
      <c r="DL6" s="36">
        <f t="shared" si="12"/>
        <v>50.66</v>
      </c>
      <c r="DM6" s="36">
        <f t="shared" si="12"/>
        <v>44.31</v>
      </c>
      <c r="DN6" s="36">
        <f t="shared" si="12"/>
        <v>45.75</v>
      </c>
      <c r="DO6" s="36">
        <f t="shared" si="12"/>
        <v>46.9</v>
      </c>
      <c r="DP6" s="36">
        <f t="shared" si="12"/>
        <v>47.28</v>
      </c>
      <c r="DQ6" s="36">
        <f t="shared" si="12"/>
        <v>47.66</v>
      </c>
      <c r="DR6" s="35" t="str">
        <f>IF(DR7="","",IF(DR7="-","【-】","【"&amp;SUBSTITUTE(TEXT(DR7,"#,##0.00"),"-","△")&amp;"】"))</f>
        <v>【48.85】</v>
      </c>
      <c r="DS6" s="36">
        <f>IF(DS7="",NA(),DS7)</f>
        <v>3.18</v>
      </c>
      <c r="DT6" s="36">
        <f t="shared" ref="DT6:EB6" si="13">IF(DT7="",NA(),DT7)</f>
        <v>2.63</v>
      </c>
      <c r="DU6" s="36">
        <f t="shared" si="13"/>
        <v>8.36</v>
      </c>
      <c r="DV6" s="36">
        <f t="shared" si="13"/>
        <v>9.14</v>
      </c>
      <c r="DW6" s="36">
        <f t="shared" si="13"/>
        <v>11.42</v>
      </c>
      <c r="DX6" s="36">
        <f t="shared" si="13"/>
        <v>10.09</v>
      </c>
      <c r="DY6" s="36">
        <f t="shared" si="13"/>
        <v>10.54</v>
      </c>
      <c r="DZ6" s="36">
        <f t="shared" si="13"/>
        <v>12.03</v>
      </c>
      <c r="EA6" s="36">
        <f t="shared" si="13"/>
        <v>12.19</v>
      </c>
      <c r="EB6" s="36">
        <f t="shared" si="13"/>
        <v>15.1</v>
      </c>
      <c r="EC6" s="35" t="str">
        <f>IF(EC7="","",IF(EC7="-","【-】","【"&amp;SUBSTITUTE(TEXT(EC7,"#,##0.00"),"-","△")&amp;"】"))</f>
        <v>【17.80】</v>
      </c>
      <c r="ED6" s="36">
        <f>IF(ED7="",NA(),ED7)</f>
        <v>1.04</v>
      </c>
      <c r="EE6" s="36">
        <f t="shared" ref="EE6:EM6" si="14">IF(EE7="",NA(),EE7)</f>
        <v>0.73</v>
      </c>
      <c r="EF6" s="36">
        <f t="shared" si="14"/>
        <v>1.03</v>
      </c>
      <c r="EG6" s="36">
        <f t="shared" si="14"/>
        <v>0.92</v>
      </c>
      <c r="EH6" s="36">
        <f t="shared" si="14"/>
        <v>0.42</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243418</v>
      </c>
      <c r="D7" s="38">
        <v>46</v>
      </c>
      <c r="E7" s="38">
        <v>1</v>
      </c>
      <c r="F7" s="38">
        <v>0</v>
      </c>
      <c r="G7" s="38">
        <v>1</v>
      </c>
      <c r="H7" s="38" t="s">
        <v>93</v>
      </c>
      <c r="I7" s="38" t="s">
        <v>94</v>
      </c>
      <c r="J7" s="38" t="s">
        <v>95</v>
      </c>
      <c r="K7" s="38" t="s">
        <v>96</v>
      </c>
      <c r="L7" s="38" t="s">
        <v>97</v>
      </c>
      <c r="M7" s="38" t="s">
        <v>98</v>
      </c>
      <c r="N7" s="39" t="s">
        <v>99</v>
      </c>
      <c r="O7" s="39">
        <v>87.56</v>
      </c>
      <c r="P7" s="39">
        <v>99.63</v>
      </c>
      <c r="Q7" s="39">
        <v>2829</v>
      </c>
      <c r="R7" s="39">
        <v>41854</v>
      </c>
      <c r="S7" s="39">
        <v>107.01</v>
      </c>
      <c r="T7" s="39">
        <v>391.12</v>
      </c>
      <c r="U7" s="39">
        <v>41584</v>
      </c>
      <c r="V7" s="39">
        <v>46.66</v>
      </c>
      <c r="W7" s="39">
        <v>891.21</v>
      </c>
      <c r="X7" s="39">
        <v>114.2</v>
      </c>
      <c r="Y7" s="39">
        <v>111.84</v>
      </c>
      <c r="Z7" s="39">
        <v>110.67</v>
      </c>
      <c r="AA7" s="39">
        <v>110.04</v>
      </c>
      <c r="AB7" s="39">
        <v>110.93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330.67</v>
      </c>
      <c r="AU7" s="39">
        <v>355.51</v>
      </c>
      <c r="AV7" s="39">
        <v>467.67</v>
      </c>
      <c r="AW7" s="39">
        <v>244.17</v>
      </c>
      <c r="AX7" s="39">
        <v>300.51</v>
      </c>
      <c r="AY7" s="39">
        <v>382.09</v>
      </c>
      <c r="AZ7" s="39">
        <v>371.31</v>
      </c>
      <c r="BA7" s="39">
        <v>377.63</v>
      </c>
      <c r="BB7" s="39">
        <v>357.34</v>
      </c>
      <c r="BC7" s="39">
        <v>366.03</v>
      </c>
      <c r="BD7" s="39">
        <v>261.93</v>
      </c>
      <c r="BE7" s="39">
        <v>139.57</v>
      </c>
      <c r="BF7" s="39">
        <v>131.30000000000001</v>
      </c>
      <c r="BG7" s="39">
        <v>126.87</v>
      </c>
      <c r="BH7" s="39">
        <v>125.1</v>
      </c>
      <c r="BI7" s="39">
        <v>105.4</v>
      </c>
      <c r="BJ7" s="39">
        <v>385.06</v>
      </c>
      <c r="BK7" s="39">
        <v>373.09</v>
      </c>
      <c r="BL7" s="39">
        <v>364.71</v>
      </c>
      <c r="BM7" s="39">
        <v>373.69</v>
      </c>
      <c r="BN7" s="39">
        <v>370.12</v>
      </c>
      <c r="BO7" s="39">
        <v>270.45999999999998</v>
      </c>
      <c r="BP7" s="39">
        <v>113.15</v>
      </c>
      <c r="BQ7" s="39">
        <v>110.15</v>
      </c>
      <c r="BR7" s="39">
        <v>106.05</v>
      </c>
      <c r="BS7" s="39">
        <v>106.5</v>
      </c>
      <c r="BT7" s="39">
        <v>108.44</v>
      </c>
      <c r="BU7" s="39">
        <v>99.07</v>
      </c>
      <c r="BV7" s="39">
        <v>99.99</v>
      </c>
      <c r="BW7" s="39">
        <v>100.65</v>
      </c>
      <c r="BX7" s="39">
        <v>99.87</v>
      </c>
      <c r="BY7" s="39">
        <v>100.42</v>
      </c>
      <c r="BZ7" s="39">
        <v>103.91</v>
      </c>
      <c r="CA7" s="39">
        <v>133.82</v>
      </c>
      <c r="CB7" s="39">
        <v>126.76</v>
      </c>
      <c r="CC7" s="39">
        <v>124.33</v>
      </c>
      <c r="CD7" s="39">
        <v>123.86</v>
      </c>
      <c r="CE7" s="39">
        <v>122.96</v>
      </c>
      <c r="CF7" s="39">
        <v>173.03</v>
      </c>
      <c r="CG7" s="39">
        <v>171.15</v>
      </c>
      <c r="CH7" s="39">
        <v>170.19</v>
      </c>
      <c r="CI7" s="39">
        <v>171.81</v>
      </c>
      <c r="CJ7" s="39">
        <v>171.67</v>
      </c>
      <c r="CK7" s="39">
        <v>167.11</v>
      </c>
      <c r="CL7" s="39">
        <v>58.32</v>
      </c>
      <c r="CM7" s="39">
        <v>58.3</v>
      </c>
      <c r="CN7" s="39">
        <v>60.05</v>
      </c>
      <c r="CO7" s="39">
        <v>71.16</v>
      </c>
      <c r="CP7" s="39">
        <v>70.650000000000006</v>
      </c>
      <c r="CQ7" s="39">
        <v>58.58</v>
      </c>
      <c r="CR7" s="39">
        <v>58.53</v>
      </c>
      <c r="CS7" s="39">
        <v>59.01</v>
      </c>
      <c r="CT7" s="39">
        <v>60.03</v>
      </c>
      <c r="CU7" s="39">
        <v>59.74</v>
      </c>
      <c r="CV7" s="39">
        <v>60.27</v>
      </c>
      <c r="CW7" s="39">
        <v>85.07</v>
      </c>
      <c r="CX7" s="39">
        <v>86.09</v>
      </c>
      <c r="CY7" s="39">
        <v>84.48</v>
      </c>
      <c r="CZ7" s="39">
        <v>85.63</v>
      </c>
      <c r="DA7" s="39">
        <v>85.73</v>
      </c>
      <c r="DB7" s="39">
        <v>85.23</v>
      </c>
      <c r="DC7" s="39">
        <v>85.26</v>
      </c>
      <c r="DD7" s="39">
        <v>85.37</v>
      </c>
      <c r="DE7" s="39">
        <v>84.81</v>
      </c>
      <c r="DF7" s="39">
        <v>84.8</v>
      </c>
      <c r="DG7" s="39">
        <v>89.92</v>
      </c>
      <c r="DH7" s="39">
        <v>49.64</v>
      </c>
      <c r="DI7" s="39">
        <v>50.21</v>
      </c>
      <c r="DJ7" s="39">
        <v>50.55</v>
      </c>
      <c r="DK7" s="39">
        <v>49.56</v>
      </c>
      <c r="DL7" s="39">
        <v>50.66</v>
      </c>
      <c r="DM7" s="39">
        <v>44.31</v>
      </c>
      <c r="DN7" s="39">
        <v>45.75</v>
      </c>
      <c r="DO7" s="39">
        <v>46.9</v>
      </c>
      <c r="DP7" s="39">
        <v>47.28</v>
      </c>
      <c r="DQ7" s="39">
        <v>47.66</v>
      </c>
      <c r="DR7" s="39">
        <v>48.85</v>
      </c>
      <c r="DS7" s="39">
        <v>3.18</v>
      </c>
      <c r="DT7" s="39">
        <v>2.63</v>
      </c>
      <c r="DU7" s="39">
        <v>8.36</v>
      </c>
      <c r="DV7" s="39">
        <v>9.14</v>
      </c>
      <c r="DW7" s="39">
        <v>11.42</v>
      </c>
      <c r="DX7" s="39">
        <v>10.09</v>
      </c>
      <c r="DY7" s="39">
        <v>10.54</v>
      </c>
      <c r="DZ7" s="39">
        <v>12.03</v>
      </c>
      <c r="EA7" s="39">
        <v>12.19</v>
      </c>
      <c r="EB7" s="39">
        <v>15.1</v>
      </c>
      <c r="EC7" s="39">
        <v>17.8</v>
      </c>
      <c r="ED7" s="39">
        <v>1.04</v>
      </c>
      <c r="EE7" s="39">
        <v>0.73</v>
      </c>
      <c r="EF7" s="39">
        <v>1.03</v>
      </c>
      <c r="EG7" s="39">
        <v>0.92</v>
      </c>
      <c r="EH7" s="39">
        <v>0.42</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平松 真由美</cp:lastModifiedBy>
  <cp:lastPrinted>2020-01-24T05:50:00Z</cp:lastPrinted>
  <dcterms:created xsi:type="dcterms:W3CDTF">2019-12-05T04:19:30Z</dcterms:created>
  <dcterms:modified xsi:type="dcterms:W3CDTF">2020-02-12T06:05:10Z</dcterms:modified>
  <cp:category/>
</cp:coreProperties>
</file>