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建設部\上下水道課\★水道係\10-3-1-3 決算統計\公営企業に係る「経営比較分析表」の公表\31(H30)\"/>
    </mc:Choice>
  </mc:AlternateContent>
  <workbookProtection workbookAlgorithmName="SHA-512" workbookHashValue="Xb4cuveA03LwsJ+Tnn5tLyIJRmxUCzcoA9aoUtAuKMlANRBOBCb3e0Ts82I7LorlCt+MyC6ywPaqahMgwk0eIA==" workbookSaltValue="GgkUHIzcdCLONLUT+6kQ6g==" workbookSpinCount="100000" lockStructure="1"/>
  <bookViews>
    <workbookView xWindow="0" yWindow="0" windowWidth="24000" windowHeight="9750"/>
  </bookViews>
  <sheets>
    <sheet name="法適用_水道事業" sheetId="4" r:id="rId1"/>
    <sheet name="データ" sheetId="5" state="hidden" r:id="rId2"/>
  </sheets>
  <calcPr calcId="152511"/>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<sst xmlns="http://schemas.openxmlformats.org/spreadsheetml/2006/main" count="220" uniqueCount="108">
  <si>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</si>
  <si>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</si>
  <si>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</si>
  <si>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</si>
  <si>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</si>
  <si>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</si>
  <si>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</si>
  <si>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</si>
  <si>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</si>
  <si>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</si>
  <si>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</si>
  <si>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</si>
  <si>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</si>
  <si>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</si>
  <si>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</si>
  <si>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</si>
  <si>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</si>
  <si>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</si>
  <si>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</si>
  <si>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</si>
  <si>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</si>
  <si>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</si>
  <si>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</si>
  <si>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</si>
  <si>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</si>
  <si>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</si>
  <si>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</si>
  <si>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</si>
  <si>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</si>
  <si>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</si>
  <si>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</si>
  <si>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</si>
  <si>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</si>
  <si>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</si>
  <si>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</si>
  <si>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</si>
  <si>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</si>
  <si>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</si>
  <si>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</si>
  <si>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</si>
  <si>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</si>
  <si>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</si>
  <si>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</si>
  <si>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</si>
  <si>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</si>
  <si>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</si>
  <si>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</si>
  <si>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</si>
  <si>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</si>
  <si>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</si>
  <si>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</si>
  <si>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</si>
  <si>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</si>
  <si>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</si>
  <si>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</si>
  <si>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</si>
  <si>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</si>
  <si>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</si>
  <si>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</si>
  <si>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</si>
  <si>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</si>
  <si>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</si>
  <si>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</si>
  <si>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</si>
  <si>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</si>
  <si>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</si>
  <si>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</si>
  <si>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</si>
  <si>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</si>
  <si>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</si>
  <si>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</si>
  <si>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</si>
  <si>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</si>
  <si>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</si>
  <si>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</si>
  <si>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</si>
  <si>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</si>
  <si>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</si>
  <si>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</si>
  <si>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</si>
  <si>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</si>
  <si>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</si>
  <si>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</si>
  <si>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</si>
  <si>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</si>
  <si>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</si>
  <si>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</si>
  <si>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</si>
  <si>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</si>
  <si>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</si>
  <si>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</si>
  <si>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</si>
  <si>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</si>
  <si>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東員町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</si>
  <si>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</si>
  <si>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</si>
  <si>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</si>
  <si>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</si>
  <si>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</si>
  <si>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</si>
  <si>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</si>
  <si>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</si>
  <si>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</si>
  <si>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</si>
  <si>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</si>
  <si>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有形固定資産減価償却率は、水道施設更新計画に基づき今年度から実施する施設更新工事に伴い低下に転じており、今後も低下していくものと予測できる。②管路経年化率については、水道第二次拡張期の管路が法定耐用年数を迎え、令和５年度には40％超、６年度には50％を超えることから、今後短期間で法定耐用年数を超過する管路の増加が予測できる。③管路更新率について、今年度においては、実施はなかった。水道施設更新計画に基づき、今後、水源地等の施設更新終了後に重要管路を中心に更新工事を行う予定である。</t>
    <rPh sb="2" eb="4">
      <t>ケイジョウ</t>
    </rPh>
    <rPh sb="4" eb="6">
      <t>シュウシ</t>
    </rPh>
    <rPh sb="6" eb="8">
      <t>ヒリツ</t>
    </rPh>
    <rPh sb="14" eb="16">
      <t>イジョウ</t>
    </rPh>
    <rPh sb="17" eb="19">
      <t>カクホ</t>
    </rPh>
    <rPh sb="27" eb="30">
      <t>コンネンド</t>
    </rPh>
    <rPh sb="33" eb="35">
      <t>シセツ</t>
    </rPh>
    <rPh sb="35" eb="37">
      <t>コウシン</t>
    </rPh>
    <rPh sb="37" eb="39">
      <t>コウジ</t>
    </rPh>
    <rPh sb="40" eb="41">
      <t>トモナ</t>
    </rPh>
    <rPh sb="42" eb="44">
      <t>ゲンカ</t>
    </rPh>
    <rPh sb="44" eb="46">
      <t>ショウキャク</t>
    </rPh>
    <rPh sb="46" eb="47">
      <t>ヒ</t>
    </rPh>
    <rPh sb="48" eb="50">
      <t>コテイ</t>
    </rPh>
    <rPh sb="50" eb="52">
      <t>シサン</t>
    </rPh>
    <rPh sb="52" eb="54">
      <t>ジョキャク</t>
    </rPh>
    <rPh sb="54" eb="55">
      <t>ヒ</t>
    </rPh>
    <rPh sb="55" eb="56">
      <t>ナド</t>
    </rPh>
    <rPh sb="57" eb="59">
      <t>ゾウカ</t>
    </rPh>
    <rPh sb="62" eb="65">
      <t>ジュンリエキ</t>
    </rPh>
    <rPh sb="66" eb="69">
      <t>ゼンネンド</t>
    </rPh>
    <rPh sb="71" eb="73">
      <t>ゲンショウ</t>
    </rPh>
    <rPh sb="78" eb="79">
      <t>レイ</t>
    </rPh>
    <rPh sb="79" eb="80">
      <t>ワ</t>
    </rPh>
    <rPh sb="81" eb="83">
      <t>ネンド</t>
    </rPh>
    <rPh sb="85" eb="87">
      <t>リョウキン</t>
    </rPh>
    <rPh sb="87" eb="89">
      <t>カイテイ</t>
    </rPh>
    <rPh sb="90" eb="92">
      <t>ヨテイ</t>
    </rPh>
    <rPh sb="97" eb="99">
      <t>テイカ</t>
    </rPh>
    <rPh sb="105" eb="107">
      <t>ヨソク</t>
    </rPh>
    <rPh sb="112" eb="114">
      <t>リュウドウ</t>
    </rPh>
    <rPh sb="114" eb="116">
      <t>ヒリツ</t>
    </rPh>
    <rPh sb="118" eb="120">
      <t>シセツ</t>
    </rPh>
    <rPh sb="120" eb="122">
      <t>コウシン</t>
    </rPh>
    <rPh sb="122" eb="124">
      <t>コウジ</t>
    </rPh>
    <rPh sb="124" eb="125">
      <t>ナド</t>
    </rPh>
    <rPh sb="126" eb="127">
      <t>トモナ</t>
    </rPh>
    <rPh sb="128" eb="130">
      <t>キギョウ</t>
    </rPh>
    <rPh sb="130" eb="131">
      <t>サイ</t>
    </rPh>
    <rPh sb="131" eb="132">
      <t>カ</t>
    </rPh>
    <rPh sb="132" eb="133">
      <t>イ</t>
    </rPh>
    <rPh sb="136" eb="137">
      <t>オオ</t>
    </rPh>
    <rPh sb="139" eb="141">
      <t>テイカ</t>
    </rPh>
    <rPh sb="142" eb="144">
      <t>ヘイキン</t>
    </rPh>
    <rPh sb="144" eb="145">
      <t>アタイ</t>
    </rPh>
    <rPh sb="146" eb="148">
      <t>シタマワ</t>
    </rPh>
    <rPh sb="151" eb="152">
      <t>レイ</t>
    </rPh>
    <rPh sb="152" eb="153">
      <t>ワ</t>
    </rPh>
    <rPh sb="154" eb="156">
      <t>ネンド</t>
    </rPh>
    <rPh sb="158" eb="160">
      <t>リョウキン</t>
    </rPh>
    <rPh sb="160" eb="162">
      <t>カイテイ</t>
    </rPh>
    <rPh sb="163" eb="165">
      <t>ヨテイ</t>
    </rPh>
    <rPh sb="170" eb="172">
      <t>テイカ</t>
    </rPh>
    <rPh sb="178" eb="180">
      <t>ヨソク</t>
    </rPh>
    <rPh sb="185" eb="188">
      <t>コンネンド</t>
    </rPh>
    <rPh sb="191" eb="193">
      <t>シセツ</t>
    </rPh>
    <rPh sb="193" eb="195">
      <t>コウシン</t>
    </rPh>
    <rPh sb="195" eb="197">
      <t>コウジ</t>
    </rPh>
    <rPh sb="198" eb="199">
      <t>トモナ</t>
    </rPh>
    <rPh sb="200" eb="202">
      <t>キギョウ</t>
    </rPh>
    <rPh sb="202" eb="203">
      <t>サイ</t>
    </rPh>
    <rPh sb="203" eb="204">
      <t>カ</t>
    </rPh>
    <rPh sb="204" eb="205">
      <t>イ</t>
    </rPh>
    <rPh sb="208" eb="210">
      <t>ゾウカ</t>
    </rPh>
    <rPh sb="211" eb="212">
      <t>テン</t>
    </rPh>
    <rPh sb="215" eb="217">
      <t>コンゴ</t>
    </rPh>
    <rPh sb="218" eb="220">
      <t>コウシン</t>
    </rPh>
    <rPh sb="220" eb="222">
      <t>ジギョウ</t>
    </rPh>
    <rPh sb="223" eb="225">
      <t>ケイゾク</t>
    </rPh>
    <rPh sb="232" eb="233">
      <t>サラ</t>
    </rPh>
    <rPh sb="235" eb="237">
      <t>ゾウカ</t>
    </rPh>
    <rPh sb="238" eb="240">
      <t>ヨソクシセツコウシンゲンカショウキャクヒナドゾウカトモナテイカコンゴゲンカショウキャクヒゾウカミコレイワネンドリョウキンカイテイヨテイイチジルテイカヨソクコンゴスイリョウゲンショウミコナカシセツコウシントモナゲンカショウキャクヒナドゾウカジョウショウヨソクシセツリヨウリツヨコジョウタイハイスイリョウヨココンゴジンコウゲンショウセッスイガタキキフキュウヘンカナドミズジュヨウゲンショウソウテイカンロフクシセツコウシントキナドテキセイシセツキボケントウヒツヨウカンロケイネンレッカナドロウスイナドゾウカカンガコンゴロウスイボウシナドシュウシュウオヨブンセキオコナソウキハッケンツトヒツヨウイジョウブンセキヒツヨウタイサクコウヒヨウサクゲンツトケンゼンジゾクカノウジギョウウンエイスイドウジギョウカカゲンジョウカダイフケイエイケンゼンカケイエイキバンキョウカトクヒツヨウ</t>
    </rPh>
    <phoneticPr fontId="4"/>
  </si>
  <si>
    <t>　今年度は、「東員町水道施設更新計画」及び「東員町水道事業経営戦略」の前期計画の2年目として経営目標に沿って効率的な事業経営に努めた。
　今後、今年度に施行された改正水道法に基づき、適正な施設の維持管理の実施等、資産管理を推進するとともに、近隣市町との広域連携や民間活用等を検討しつつ、健全で持続可能な水道事業を運営するため、必要となる施設や設備に関する投資計画と、その財源の試算により示される収入と支出が均衡する投資・財政計画を策定し、経営健全化と経営基盤の強化に徹底して取り組む必要がある。大規模な事業用資産を将来にわたり適切に維持・更新していくため、中長期の視点に立った需要の変動と供給体制の見直しを踏まえた適切なアセットマネジメントに基づき、更新投資を着実に進めていく。</t>
    <rPh sb="1" eb="4">
      <t>コンネンド</t>
    </rPh>
    <rPh sb="7" eb="10">
      <t>トウインチョウ</t>
    </rPh>
    <rPh sb="10" eb="12">
      <t>スイドウ</t>
    </rPh>
    <rPh sb="12" eb="14">
      <t>シセツ</t>
    </rPh>
    <rPh sb="14" eb="16">
      <t>コウシン</t>
    </rPh>
    <rPh sb="16" eb="18">
      <t>ケイカク</t>
    </rPh>
    <rPh sb="19" eb="20">
      <t>オヨ</t>
    </rPh>
    <rPh sb="22" eb="25">
      <t>トウインチョウ</t>
    </rPh>
    <rPh sb="25" eb="27">
      <t>スイドウ</t>
    </rPh>
    <rPh sb="27" eb="29">
      <t>ジギョウ</t>
    </rPh>
    <rPh sb="29" eb="31">
      <t>ケイエイ</t>
    </rPh>
    <rPh sb="31" eb="33">
      <t>センリャク</t>
    </rPh>
    <rPh sb="35" eb="37">
      <t>ゼンキ</t>
    </rPh>
    <rPh sb="37" eb="39">
      <t>ケイカク</t>
    </rPh>
    <rPh sb="41" eb="43">
      <t>ネンメ</t>
    </rPh>
    <rPh sb="46" eb="48">
      <t>ケイエイ</t>
    </rPh>
    <rPh sb="48" eb="50">
      <t>モクヒョウ</t>
    </rPh>
    <rPh sb="51" eb="52">
      <t>ソ</t>
    </rPh>
    <rPh sb="54" eb="57">
      <t>コウリツテキ</t>
    </rPh>
    <rPh sb="58" eb="60">
      <t>ジギョウ</t>
    </rPh>
    <rPh sb="60" eb="62">
      <t>ケイエイ</t>
    </rPh>
    <rPh sb="63" eb="64">
      <t>ツト</t>
    </rPh>
    <rPh sb="69" eb="71">
      <t>コンゴ</t>
    </rPh>
    <rPh sb="104" eb="105">
      <t>ナド</t>
    </rPh>
    <rPh sb="106" eb="108">
      <t>シサン</t>
    </rPh>
    <rPh sb="108" eb="110">
      <t>カンリ</t>
    </rPh>
    <rPh sb="111" eb="113">
      <t>スイシン</t>
    </rPh>
    <rPh sb="143" eb="145">
      <t>ケンゼン</t>
    </rPh>
    <rPh sb="146" eb="148">
      <t>ジゾク</t>
    </rPh>
    <rPh sb="148" eb="150">
      <t>カノウ</t>
    </rPh>
    <rPh sb="151" eb="153">
      <t>スイドウ</t>
    </rPh>
    <rPh sb="153" eb="155">
      <t>ジギョウ</t>
    </rPh>
    <rPh sb="156" eb="158">
      <t>ウンエイ</t>
    </rPh>
    <rPh sb="163" eb="165">
      <t>ヒツヨウ</t>
    </rPh>
    <rPh sb="168" eb="170">
      <t>シセツ</t>
    </rPh>
    <rPh sb="171" eb="173">
      <t>セツビ</t>
    </rPh>
    <rPh sb="174" eb="175">
      <t>カン</t>
    </rPh>
    <rPh sb="177" eb="179">
      <t>トウシ</t>
    </rPh>
    <rPh sb="179" eb="181">
      <t>ケイカク</t>
    </rPh>
    <rPh sb="185" eb="187">
      <t>ザイゲン</t>
    </rPh>
    <rPh sb="188" eb="190">
      <t>シサン</t>
    </rPh>
    <rPh sb="193" eb="194">
      <t>シメ</t>
    </rPh>
    <rPh sb="197" eb="199">
      <t>シュウニュウ</t>
    </rPh>
    <rPh sb="200" eb="202">
      <t>シシュツ</t>
    </rPh>
    <rPh sb="203" eb="205">
      <t>キンコウ</t>
    </rPh>
    <rPh sb="207" eb="209">
      <t>トウシ</t>
    </rPh>
    <rPh sb="210" eb="212">
      <t>ザイセイ</t>
    </rPh>
    <rPh sb="212" eb="214">
      <t>ケイカク</t>
    </rPh>
    <rPh sb="215" eb="217">
      <t>サクテイ</t>
    </rPh>
    <rPh sb="219" eb="221">
      <t>ケイエイ</t>
    </rPh>
    <rPh sb="221" eb="224">
      <t>ケンゼンカ</t>
    </rPh>
    <rPh sb="225" eb="227">
      <t>ケイエイ</t>
    </rPh>
    <rPh sb="227" eb="229">
      <t>キバン</t>
    </rPh>
    <rPh sb="230" eb="232">
      <t>キョウカ</t>
    </rPh>
    <rPh sb="233" eb="235">
      <t>テッテイ</t>
    </rPh>
    <rPh sb="237" eb="238">
      <t>ト</t>
    </rPh>
    <rPh sb="239" eb="240">
      <t>ク</t>
    </rPh>
    <rPh sb="241" eb="243">
      <t>ヒツヨウ</t>
    </rPh>
    <rPh sb="247" eb="250">
      <t>ダイキボ</t>
    </rPh>
    <rPh sb="251" eb="254">
      <t>ジギョウヨウ</t>
    </rPh>
    <rPh sb="254" eb="256">
      <t>シサン</t>
    </rPh>
    <phoneticPr fontId="4"/>
  </si>
  <si>
    <t>　①経常収支比率は、100％以上を確保しているものの、今年度からの施設更新工事に伴う減価償却費、固定資産除却費等の増加により純利益が前年度より減少している。令和2年度には料金改定を予定しており、低下はないものと予測される。③流動比率は、施設更新工事等に伴う企業債借入により大きく低下し平均値を下回った。令和2年度には料金改定を予定しており、低下はないものと予測される。④今年度からの施設更新工事に伴う企業債借入により増加に転じた。今後も更新事業を継続していくため、更なる増加が予測される。⑤施設更新による減価償却費等の増加に伴い低下した。今後も減価償却費は増加する見込みであるが、令和2年度には料金改定を予定しており、低下はないものと予測される。⑥今後、水量の減少が見込まれる中、施設更新に伴う減価償却費等の増加により、上昇するものと予測される。⑦施設利用率は、ほぼ横ばいの状態。配水量も横ばいであるが、今後人口減少や節水型機器の普及、ライフスタイルの変化等による水需要の減少が想定されることから、管路を含め施設更新時におけるダウンサイジング等による適正な施設規模を検討する必要がある。⑧管路の経年劣化等により漏水等が増加していくと考えられるため、今後も漏水防止のためデータ等の収集及び分析を行い、早期発見に努めていく必要がある。
　以上の分析により必要な対策を講じ費用の削減に努めるとともに、健全で持続可能な事業を運営するため、水道事業が抱える現状と課題を踏まえ、経営健全化と経営基盤の強化に取り組む必要がある。</t>
    <rPh sb="2" eb="4">
      <t>ケイジョウ</t>
    </rPh>
    <rPh sb="4" eb="6">
      <t>シュウシ</t>
    </rPh>
    <rPh sb="6" eb="8">
      <t>ヒリツ</t>
    </rPh>
    <rPh sb="14" eb="16">
      <t>イジョウ</t>
    </rPh>
    <rPh sb="17" eb="19">
      <t>カクホ</t>
    </rPh>
    <rPh sb="27" eb="30">
      <t>コンネンド</t>
    </rPh>
    <rPh sb="33" eb="35">
      <t>シセツ</t>
    </rPh>
    <rPh sb="35" eb="37">
      <t>コウシン</t>
    </rPh>
    <rPh sb="37" eb="39">
      <t>コウジ</t>
    </rPh>
    <rPh sb="40" eb="41">
      <t>トモナ</t>
    </rPh>
    <rPh sb="42" eb="44">
      <t>ゲンカ</t>
    </rPh>
    <rPh sb="44" eb="46">
      <t>ショウキャク</t>
    </rPh>
    <rPh sb="46" eb="47">
      <t>ヒ</t>
    </rPh>
    <rPh sb="48" eb="50">
      <t>コテイ</t>
    </rPh>
    <rPh sb="50" eb="52">
      <t>シサン</t>
    </rPh>
    <rPh sb="52" eb="54">
      <t>ジョキャク</t>
    </rPh>
    <rPh sb="54" eb="55">
      <t>ヒ</t>
    </rPh>
    <rPh sb="55" eb="56">
      <t>ナド</t>
    </rPh>
    <rPh sb="57" eb="59">
      <t>ゾウカ</t>
    </rPh>
    <rPh sb="62" eb="65">
      <t>ジュンリエキ</t>
    </rPh>
    <rPh sb="66" eb="69">
      <t>ゼンネンド</t>
    </rPh>
    <rPh sb="71" eb="73">
      <t>ゲンショウ</t>
    </rPh>
    <rPh sb="78" eb="79">
      <t>レイ</t>
    </rPh>
    <rPh sb="79" eb="80">
      <t>ワ</t>
    </rPh>
    <rPh sb="81" eb="83">
      <t>ネンド</t>
    </rPh>
    <rPh sb="85" eb="87">
      <t>リョウキン</t>
    </rPh>
    <rPh sb="87" eb="89">
      <t>カイテイ</t>
    </rPh>
    <rPh sb="90" eb="92">
      <t>ヨテイ</t>
    </rPh>
    <rPh sb="97" eb="99">
      <t>テイカ</t>
    </rPh>
    <rPh sb="105" eb="107">
      <t>ヨソク</t>
    </rPh>
    <rPh sb="112" eb="114">
      <t>リュウドウ</t>
    </rPh>
    <rPh sb="114" eb="116">
      <t>ヒリツ</t>
    </rPh>
    <rPh sb="118" eb="120">
      <t>シセツ</t>
    </rPh>
    <rPh sb="120" eb="122">
      <t>コウシン</t>
    </rPh>
    <rPh sb="122" eb="124">
      <t>コウジ</t>
    </rPh>
    <rPh sb="124" eb="125">
      <t>ナド</t>
    </rPh>
    <rPh sb="126" eb="127">
      <t>トモナ</t>
    </rPh>
    <rPh sb="128" eb="130">
      <t>キギョウ</t>
    </rPh>
    <rPh sb="130" eb="131">
      <t>サイ</t>
    </rPh>
    <rPh sb="131" eb="132">
      <t>カ</t>
    </rPh>
    <rPh sb="132" eb="133">
      <t>イ</t>
    </rPh>
    <rPh sb="136" eb="137">
      <t>オオ</t>
    </rPh>
    <rPh sb="139" eb="141">
      <t>テイカ</t>
    </rPh>
    <rPh sb="142" eb="144">
      <t>ヘイキン</t>
    </rPh>
    <rPh sb="144" eb="145">
      <t>アタイ</t>
    </rPh>
    <rPh sb="146" eb="148">
      <t>シタマワ</t>
    </rPh>
    <rPh sb="151" eb="152">
      <t>レイ</t>
    </rPh>
    <rPh sb="152" eb="153">
      <t>ワ</t>
    </rPh>
    <rPh sb="154" eb="156">
      <t>ネンド</t>
    </rPh>
    <rPh sb="158" eb="160">
      <t>リョウキン</t>
    </rPh>
    <rPh sb="160" eb="162">
      <t>カイテイ</t>
    </rPh>
    <rPh sb="163" eb="165">
      <t>ヨテイ</t>
    </rPh>
    <rPh sb="170" eb="172">
      <t>テイカ</t>
    </rPh>
    <rPh sb="178" eb="180">
      <t>ヨソク</t>
    </rPh>
    <rPh sb="185" eb="188">
      <t>コンネンド</t>
    </rPh>
    <rPh sb="191" eb="193">
      <t>シセツ</t>
    </rPh>
    <rPh sb="193" eb="195">
      <t>コウシン</t>
    </rPh>
    <rPh sb="195" eb="197">
      <t>コウジ</t>
    </rPh>
    <rPh sb="198" eb="199">
      <t>トモナ</t>
    </rPh>
    <rPh sb="200" eb="202">
      <t>キギョウ</t>
    </rPh>
    <rPh sb="202" eb="203">
      <t>サイ</t>
    </rPh>
    <rPh sb="203" eb="204">
      <t>カ</t>
    </rPh>
    <rPh sb="204" eb="205">
      <t>イ</t>
    </rPh>
    <rPh sb="208" eb="210">
      <t>ゾウカ</t>
    </rPh>
    <rPh sb="211" eb="212">
      <t>テン</t>
    </rPh>
    <rPh sb="215" eb="217">
      <t>コンゴ</t>
    </rPh>
    <rPh sb="218" eb="220">
      <t>コウシン</t>
    </rPh>
    <rPh sb="220" eb="222">
      <t>ジギョウ</t>
    </rPh>
    <rPh sb="223" eb="225">
      <t>ケイゾク</t>
    </rPh>
    <rPh sb="232" eb="233">
      <t>サラ</t>
    </rPh>
    <rPh sb="235" eb="237">
      <t>ゾウカ</t>
    </rPh>
    <rPh sb="238" eb="240">
      <t>ヨソク</t>
    </rPh>
    <rPh sb="245" eb="247">
      <t>シセツ</t>
    </rPh>
    <rPh sb="247" eb="249">
      <t>コウシン</t>
    </rPh>
    <rPh sb="252" eb="254">
      <t>ゲンカ</t>
    </rPh>
    <rPh sb="254" eb="256">
      <t>ショウキャク</t>
    </rPh>
    <rPh sb="256" eb="257">
      <t>ヒ</t>
    </rPh>
    <rPh sb="257" eb="258">
      <t>ナド</t>
    </rPh>
    <rPh sb="259" eb="261">
      <t>ゾウカ</t>
    </rPh>
    <rPh sb="262" eb="263">
      <t>トモナ</t>
    </rPh>
    <rPh sb="264" eb="266">
      <t>テイカ</t>
    </rPh>
    <rPh sb="269" eb="271">
      <t>コンゴ</t>
    </rPh>
    <rPh sb="272" eb="274">
      <t>ゲンカ</t>
    </rPh>
    <rPh sb="274" eb="276">
      <t>ショウキャク</t>
    </rPh>
    <rPh sb="276" eb="277">
      <t>ヒ</t>
    </rPh>
    <rPh sb="278" eb="280">
      <t>ゾウカ</t>
    </rPh>
    <rPh sb="282" eb="284">
      <t>ミコ</t>
    </rPh>
    <rPh sb="290" eb="291">
      <t>レイ</t>
    </rPh>
    <rPh sb="291" eb="292">
      <t>ワ</t>
    </rPh>
    <rPh sb="293" eb="295">
      <t>ネンド</t>
    </rPh>
    <rPh sb="297" eb="299">
      <t>リョウキン</t>
    </rPh>
    <rPh sb="299" eb="301">
      <t>カイテイ</t>
    </rPh>
    <rPh sb="302" eb="304">
      <t>ヨテイ</t>
    </rPh>
    <rPh sb="309" eb="311">
      <t>テイカ</t>
    </rPh>
    <rPh sb="317" eb="319">
      <t>ヨソク</t>
    </rPh>
    <rPh sb="324" eb="326">
      <t>コンゴ</t>
    </rPh>
    <rPh sb="327" eb="329">
      <t>スイリョウ</t>
    </rPh>
    <rPh sb="330" eb="332">
      <t>ゲンショウ</t>
    </rPh>
    <rPh sb="333" eb="335">
      <t>ミコ</t>
    </rPh>
    <rPh sb="338" eb="339">
      <t>ナカ</t>
    </rPh>
    <rPh sb="340" eb="342">
      <t>シセツ</t>
    </rPh>
    <rPh sb="342" eb="344">
      <t>コウシン</t>
    </rPh>
    <rPh sb="345" eb="346">
      <t>トモナ</t>
    </rPh>
    <rPh sb="347" eb="349">
      <t>ゲンカ</t>
    </rPh>
    <rPh sb="349" eb="351">
      <t>ショウキャク</t>
    </rPh>
    <rPh sb="351" eb="352">
      <t>ヒ</t>
    </rPh>
    <rPh sb="352" eb="353">
      <t>ナド</t>
    </rPh>
    <rPh sb="354" eb="356">
      <t>ゾウカ</t>
    </rPh>
    <rPh sb="360" eb="362">
      <t>ジョウショウ</t>
    </rPh>
    <rPh sb="367" eb="369">
      <t>ヨソク</t>
    </rPh>
    <rPh sb="374" eb="376">
      <t>シセツ</t>
    </rPh>
    <rPh sb="376" eb="378">
      <t>リヨウ</t>
    </rPh>
    <rPh sb="378" eb="379">
      <t>リツ</t>
    </rPh>
    <rPh sb="383" eb="384">
      <t>ヨコ</t>
    </rPh>
    <rPh sb="387" eb="389">
      <t>ジョウタイ</t>
    </rPh>
    <rPh sb="390" eb="392">
      <t>ハイスイ</t>
    </rPh>
    <rPh sb="392" eb="393">
      <t>リョウ</t>
    </rPh>
    <rPh sb="394" eb="395">
      <t>ヨコ</t>
    </rPh>
    <rPh sb="402" eb="404">
      <t>コンゴ</t>
    </rPh>
    <rPh sb="404" eb="406">
      <t>ジンコウ</t>
    </rPh>
    <rPh sb="406" eb="408">
      <t>ゲンショウ</t>
    </rPh>
    <rPh sb="409" eb="412">
      <t>セッスイガタ</t>
    </rPh>
    <rPh sb="412" eb="414">
      <t>キキ</t>
    </rPh>
    <rPh sb="415" eb="417">
      <t>フキュウ</t>
    </rPh>
    <rPh sb="426" eb="428">
      <t>ヘンカ</t>
    </rPh>
    <rPh sb="428" eb="429">
      <t>ナド</t>
    </rPh>
    <rPh sb="432" eb="433">
      <t>ミズ</t>
    </rPh>
    <rPh sb="433" eb="435">
      <t>ジュヨウ</t>
    </rPh>
    <rPh sb="436" eb="438">
      <t>ゲンショウ</t>
    </rPh>
    <rPh sb="439" eb="441">
      <t>ソウテイ</t>
    </rPh>
    <rPh sb="449" eb="451">
      <t>カンロ</t>
    </rPh>
    <rPh sb="452" eb="453">
      <t>フク</t>
    </rPh>
    <rPh sb="454" eb="456">
      <t>シセツ</t>
    </rPh>
    <rPh sb="456" eb="458">
      <t>コウシン</t>
    </rPh>
    <rPh sb="458" eb="459">
      <t>トキ</t>
    </rPh>
    <rPh sb="471" eb="472">
      <t>ナド</t>
    </rPh>
    <rPh sb="475" eb="477">
      <t>テキセイ</t>
    </rPh>
    <rPh sb="478" eb="480">
      <t>シセツ</t>
    </rPh>
    <rPh sb="480" eb="482">
      <t>キボ</t>
    </rPh>
    <rPh sb="483" eb="485">
      <t>ケントウ</t>
    </rPh>
    <rPh sb="487" eb="489">
      <t>ヒツヨウ</t>
    </rPh>
    <rPh sb="494" eb="496">
      <t>カンロ</t>
    </rPh>
    <rPh sb="497" eb="499">
      <t>ケイネン</t>
    </rPh>
    <rPh sb="499" eb="501">
      <t>レッカ</t>
    </rPh>
    <rPh sb="501" eb="502">
      <t>ナド</t>
    </rPh>
    <rPh sb="505" eb="507">
      <t>ロウスイ</t>
    </rPh>
    <rPh sb="507" eb="508">
      <t>ナド</t>
    </rPh>
    <rPh sb="509" eb="511">
      <t>ゾウカ</t>
    </rPh>
    <rPh sb="516" eb="517">
      <t>カンガ</t>
    </rPh>
    <rPh sb="524" eb="526">
      <t>コンゴ</t>
    </rPh>
    <rPh sb="527" eb="529">
      <t>ロウスイ</t>
    </rPh>
    <rPh sb="529" eb="531">
      <t>ボウシ</t>
    </rPh>
    <rPh sb="537" eb="538">
      <t>ナド</t>
    </rPh>
    <rPh sb="539" eb="541">
      <t>シュウシュウ</t>
    </rPh>
    <rPh sb="541" eb="542">
      <t>オヨ</t>
    </rPh>
    <rPh sb="543" eb="545">
      <t>ブンセキ</t>
    </rPh>
    <rPh sb="546" eb="547">
      <t>オコナ</t>
    </rPh>
    <rPh sb="549" eb="551">
      <t>ソウキ</t>
    </rPh>
    <rPh sb="551" eb="553">
      <t>ハッケン</t>
    </rPh>
    <rPh sb="554" eb="555">
      <t>ツト</t>
    </rPh>
    <rPh sb="559" eb="561">
      <t>ヒツヨウ</t>
    </rPh>
    <rPh sb="567" eb="569">
      <t>イジョウ</t>
    </rPh>
    <rPh sb="570" eb="572">
      <t>ブンセキ</t>
    </rPh>
    <rPh sb="575" eb="577">
      <t>ヒツヨウ</t>
    </rPh>
    <rPh sb="578" eb="580">
      <t>タイサク</t>
    </rPh>
    <rPh sb="581" eb="582">
      <t>コウ</t>
    </rPh>
    <rPh sb="583" eb="585">
      <t>ヒヨウ</t>
    </rPh>
    <rPh sb="586" eb="588">
      <t>サクゲン</t>
    </rPh>
    <rPh sb="589" eb="590">
      <t>ツト</t>
    </rPh>
    <rPh sb="597" eb="599">
      <t>ケンゼン</t>
    </rPh>
    <rPh sb="600" eb="602">
      <t>ジゾク</t>
    </rPh>
    <rPh sb="602" eb="604">
      <t>カノウ</t>
    </rPh>
    <rPh sb="605" eb="607">
      <t>ジギョウ</t>
    </rPh>
    <rPh sb="608" eb="610">
      <t>ウンエイ</t>
    </rPh>
    <rPh sb="615" eb="617">
      <t>スイドウ</t>
    </rPh>
    <rPh sb="617" eb="619">
      <t>ジギョウ</t>
    </rPh>
    <rPh sb="620" eb="621">
      <t>カカ</t>
    </rPh>
    <rPh sb="623" eb="625">
      <t>ゲンジョウ</t>
    </rPh>
    <rPh sb="626" eb="628">
      <t>カダイ</t>
    </rPh>
    <rPh sb="629" eb="630">
      <t>フ</t>
    </rPh>
    <rPh sb="633" eb="635">
      <t>ケイエイ</t>
    </rPh>
    <rPh sb="635" eb="638">
      <t>ケンゼンカ</t>
    </rPh>
    <rPh sb="639" eb="641">
      <t>ケイエイ</t>
    </rPh>
    <rPh sb="641" eb="643">
      <t>キバン</t>
    </rPh>
    <rPh sb="644" eb="646">
      <t>キョウカ</t>
    </rPh>
    <rPh sb="647" eb="648">
      <t>ト</t>
    </rPh>
    <rPh sb="649" eb="650">
      <t>ク</t>
    </rPh>
    <rPh sb="651" eb="65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</si>
</sst>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0.56999999999999995</c:v>
                </c:pt>
                <c:pt idx="1">
                  <c:v>0.05</c:v>
                </c:pt>
                <c:pt idx="2" formatCode="#,##0.00;&quot;△&quot;#,##0.00">
                  <c:v>0</c:v>
                </c:pt>
                <c:pt idx="3">
                  <c:v>0.06</c:v>
                </c:pt>
                <c:pt idx="4" formatCode="#,##0.00;&quot;△&quot;#,##0.00">
                  <c:v>0</c:v>
                </c:pt>
              </c:numCache>
            </c:numRef>
          </c:val>
          <c:extLst xmlns:c16r2="http://schemas.microsoft.com/office/drawing/2015/06/chart">
            <c:ext xmlns:c16="http://schemas.microsoft.com/office/drawing/2014/chart" uri="{C3380CC4-5D6E-409C-BE32-E72D297353CC}">
              <c16:uniqueId val="{00000000-E781-45BA-AC55-74316B1A7879}"/>
            </c:ext>
          </c:extLst>
        </c:ser>
        <c:dLbls>
          <c:showLegendKey val="0"/>
          <c:showVal val="0"/>
          <c:showCatName val="0"/>
          <c:showSerName val="0"/>
          <c:showPercent val="0"/>
          <c:showBubbleSize val="0"/>
        </c:dLbls>
        <c:gapWidth val="150"/>
        <c:axId val="110985464"/>
        <c:axId val="110988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xmlns:c16r2="http://schemas.microsoft.com/office/drawing/2015/06/chart">
            <c:ext xmlns:c16="http://schemas.microsoft.com/office/drawing/2014/chart" uri="{C3380CC4-5D6E-409C-BE32-E72D297353CC}">
              <c16:uniqueId val="{00000001-E781-45BA-AC55-74316B1A7879}"/>
            </c:ext>
          </c:extLst>
        </c:ser>
        <c:dLbls>
          <c:showLegendKey val="0"/>
          <c:showVal val="0"/>
          <c:showCatName val="0"/>
          <c:showSerName val="0"/>
          <c:showPercent val="0"/>
          <c:showBubbleSize val="0"/>
        </c:dLbls>
        <c:marker val="1"/>
        <c:smooth val="0"/>
        <c:axId val="110985464"/>
        <c:axId val="110988992"/>
      </c:lineChart>
      <c:dateAx>
        <c:axId val="110985464"/>
        <c:scaling>
          <c:orientation val="minMax"/>
        </c:scaling>
        <c:delete val="1"/>
        <c:axPos val="b"/>
        <c:numFmt formatCode="ge" sourceLinked="1"/>
        <c:majorTickMark val="none"/>
        <c:minorTickMark val="none"/>
        <c:tickLblPos val="none"/>
        <c:crossAx val="110988992"/>
        <c:crosses val="autoZero"/>
        <c:auto val="1"/>
        <c:lblOffset val="100"/>
        <c:baseTimeUnit val="years"/>
      </c:dateAx>
      <c:valAx>
        <c:axId val="11098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985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46.82</c:v>
                </c:pt>
                <c:pt idx="1">
                  <c:v>46.15</c:v>
                </c:pt>
                <c:pt idx="2">
                  <c:v>46.27</c:v>
                </c:pt>
                <c:pt idx="3">
                  <c:v>46.74</c:v>
                </c:pt>
                <c:pt idx="4">
                  <c:v>46.95</c:v>
                </c:pt>
              </c:numCache>
            </c:numRef>
          </c:val>
          <c:extLst xmlns:c16r2="http://schemas.microsoft.com/office/drawing/2015/06/chart">
            <c:ext xmlns:c16="http://schemas.microsoft.com/office/drawing/2014/chart" uri="{C3380CC4-5D6E-409C-BE32-E72D297353CC}">
              <c16:uniqueId val="{00000000-16BE-45DE-97E5-7B7B07471170}"/>
            </c:ext>
          </c:extLst>
        </c:ser>
        <c:dLbls>
          <c:showLegendKey val="0"/>
          <c:showVal val="0"/>
          <c:showCatName val="0"/>
          <c:showSerName val="0"/>
          <c:showPercent val="0"/>
          <c:showBubbleSize val="0"/>
        </c:dLbls>
        <c:gapWidth val="150"/>
        <c:axId val="188720944"/>
        <c:axId val="188720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xmlns:c16r2="http://schemas.microsoft.com/office/drawing/2015/06/chart">
            <c:ext xmlns:c16="http://schemas.microsoft.com/office/drawing/2014/chart" uri="{C3380CC4-5D6E-409C-BE32-E72D297353CC}">
              <c16:uniqueId val="{00000001-16BE-45DE-97E5-7B7B07471170}"/>
            </c:ext>
          </c:extLst>
        </c:ser>
        <c:dLbls>
          <c:showLegendKey val="0"/>
          <c:showVal val="0"/>
          <c:showCatName val="0"/>
          <c:showSerName val="0"/>
          <c:showPercent val="0"/>
          <c:showBubbleSize val="0"/>
        </c:dLbls>
        <c:marker val="1"/>
        <c:smooth val="0"/>
        <c:axId val="188720944"/>
        <c:axId val="188720552"/>
      </c:lineChart>
      <c:dateAx>
        <c:axId val="188720944"/>
        <c:scaling>
          <c:orientation val="minMax"/>
        </c:scaling>
        <c:delete val="1"/>
        <c:axPos val="b"/>
        <c:numFmt formatCode="ge" sourceLinked="1"/>
        <c:majorTickMark val="none"/>
        <c:minorTickMark val="none"/>
        <c:tickLblPos val="none"/>
        <c:crossAx val="188720552"/>
        <c:crosses val="autoZero"/>
        <c:auto val="1"/>
        <c:lblOffset val="100"/>
        <c:baseTimeUnit val="years"/>
      </c:dateAx>
      <c:valAx>
        <c:axId val="188720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72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90.54</c:v>
                </c:pt>
                <c:pt idx="1">
                  <c:v>90.48</c:v>
                </c:pt>
                <c:pt idx="2">
                  <c:v>90.8</c:v>
                </c:pt>
                <c:pt idx="3">
                  <c:v>90.62</c:v>
                </c:pt>
                <c:pt idx="4">
                  <c:v>90.28</c:v>
                </c:pt>
              </c:numCache>
            </c:numRef>
          </c:val>
          <c:extLst xmlns:c16r2="http://schemas.microsoft.com/office/drawing/2015/06/chart">
            <c:ext xmlns:c16="http://schemas.microsoft.com/office/drawing/2014/chart" uri="{C3380CC4-5D6E-409C-BE32-E72D297353CC}">
              <c16:uniqueId val="{00000000-BE32-4D61-8B89-364A42560B39}"/>
            </c:ext>
          </c:extLst>
        </c:ser>
        <c:dLbls>
          <c:showLegendKey val="0"/>
          <c:showVal val="0"/>
          <c:showCatName val="0"/>
          <c:showSerName val="0"/>
          <c:showPercent val="0"/>
          <c:showBubbleSize val="0"/>
        </c:dLbls>
        <c:gapWidth val="150"/>
        <c:axId val="188718984"/>
        <c:axId val="188720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xmlns:c16r2="http://schemas.microsoft.com/office/drawing/2015/06/chart">
            <c:ext xmlns:c16="http://schemas.microsoft.com/office/drawing/2014/chart" uri="{C3380CC4-5D6E-409C-BE32-E72D297353CC}">
              <c16:uniqueId val="{00000001-BE32-4D61-8B89-364A42560B39}"/>
            </c:ext>
          </c:extLst>
        </c:ser>
        <c:dLbls>
          <c:showLegendKey val="0"/>
          <c:showVal val="0"/>
          <c:showCatName val="0"/>
          <c:showSerName val="0"/>
          <c:showPercent val="0"/>
          <c:showBubbleSize val="0"/>
        </c:dLbls>
        <c:marker val="1"/>
        <c:smooth val="0"/>
        <c:axId val="188718984"/>
        <c:axId val="188720160"/>
      </c:lineChart>
      <c:dateAx>
        <c:axId val="188718984"/>
        <c:scaling>
          <c:orientation val="minMax"/>
        </c:scaling>
        <c:delete val="1"/>
        <c:axPos val="b"/>
        <c:numFmt formatCode="ge" sourceLinked="1"/>
        <c:majorTickMark val="none"/>
        <c:minorTickMark val="none"/>
        <c:tickLblPos val="none"/>
        <c:crossAx val="188720160"/>
        <c:crosses val="autoZero"/>
        <c:auto val="1"/>
        <c:lblOffset val="100"/>
        <c:baseTimeUnit val="years"/>
      </c:dateAx>
      <c:valAx>
        <c:axId val="18872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718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110.35</c:v>
                </c:pt>
                <c:pt idx="1">
                  <c:v>113.15</c:v>
                </c:pt>
                <c:pt idx="2">
                  <c:v>118.39</c:v>
                </c:pt>
                <c:pt idx="3">
                  <c:v>113.19</c:v>
                </c:pt>
                <c:pt idx="4">
                  <c:v>108.31</c:v>
                </c:pt>
              </c:numCache>
            </c:numRef>
          </c:val>
          <c:extLst xmlns:c16r2="http://schemas.microsoft.com/office/drawing/2015/06/chart">
            <c:ext xmlns:c16="http://schemas.microsoft.com/office/drawing/2014/chart" uri="{C3380CC4-5D6E-409C-BE32-E72D297353CC}">
              <c16:uniqueId val="{00000000-56C4-46C9-A18D-197660160531}"/>
            </c:ext>
          </c:extLst>
        </c:ser>
        <c:dLbls>
          <c:showLegendKey val="0"/>
          <c:showVal val="0"/>
          <c:showCatName val="0"/>
          <c:showSerName val="0"/>
          <c:showPercent val="0"/>
          <c:showBubbleSize val="0"/>
        </c:dLbls>
        <c:gapWidth val="150"/>
        <c:axId val="188534184"/>
        <c:axId val="188536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xmlns:c16r2="http://schemas.microsoft.com/office/drawing/2015/06/chart">
            <c:ext xmlns:c16="http://schemas.microsoft.com/office/drawing/2014/chart" uri="{C3380CC4-5D6E-409C-BE32-E72D297353CC}">
              <c16:uniqueId val="{00000001-56C4-46C9-A18D-197660160531}"/>
            </c:ext>
          </c:extLst>
        </c:ser>
        <c:dLbls>
          <c:showLegendKey val="0"/>
          <c:showVal val="0"/>
          <c:showCatName val="0"/>
          <c:showSerName val="0"/>
          <c:showPercent val="0"/>
          <c:showBubbleSize val="0"/>
        </c:dLbls>
        <c:marker val="1"/>
        <c:smooth val="0"/>
        <c:axId val="188534184"/>
        <c:axId val="188536928"/>
      </c:lineChart>
      <c:dateAx>
        <c:axId val="188534184"/>
        <c:scaling>
          <c:orientation val="minMax"/>
        </c:scaling>
        <c:delete val="1"/>
        <c:axPos val="b"/>
        <c:numFmt formatCode="ge" sourceLinked="1"/>
        <c:majorTickMark val="none"/>
        <c:minorTickMark val="none"/>
        <c:tickLblPos val="none"/>
        <c:crossAx val="188536928"/>
        <c:crosses val="autoZero"/>
        <c:auto val="1"/>
        <c:lblOffset val="100"/>
        <c:baseTimeUnit val="years"/>
      </c:dateAx>
      <c:valAx>
        <c:axId val="188536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8534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66.17</c:v>
                </c:pt>
                <c:pt idx="1">
                  <c:v>67.58</c:v>
                </c:pt>
                <c:pt idx="2">
                  <c:v>68.97</c:v>
                </c:pt>
                <c:pt idx="3">
                  <c:v>70.05</c:v>
                </c:pt>
                <c:pt idx="4">
                  <c:v>68.489999999999995</c:v>
                </c:pt>
              </c:numCache>
            </c:numRef>
          </c:val>
          <c:extLst xmlns:c16r2="http://schemas.microsoft.com/office/drawing/2015/06/chart">
            <c:ext xmlns:c16="http://schemas.microsoft.com/office/drawing/2014/chart" uri="{C3380CC4-5D6E-409C-BE32-E72D297353CC}">
              <c16:uniqueId val="{00000000-DA04-403D-B4A3-550038767A3E}"/>
            </c:ext>
          </c:extLst>
        </c:ser>
        <c:dLbls>
          <c:showLegendKey val="0"/>
          <c:showVal val="0"/>
          <c:showCatName val="0"/>
          <c:showSerName val="0"/>
          <c:showPercent val="0"/>
          <c:showBubbleSize val="0"/>
        </c:dLbls>
        <c:gapWidth val="150"/>
        <c:axId val="188535360"/>
        <c:axId val="188540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xmlns:c16r2="http://schemas.microsoft.com/office/drawing/2015/06/chart">
            <c:ext xmlns:c16="http://schemas.microsoft.com/office/drawing/2014/chart" uri="{C3380CC4-5D6E-409C-BE32-E72D297353CC}">
              <c16:uniqueId val="{00000001-DA04-403D-B4A3-550038767A3E}"/>
            </c:ext>
          </c:extLst>
        </c:ser>
        <c:dLbls>
          <c:showLegendKey val="0"/>
          <c:showVal val="0"/>
          <c:showCatName val="0"/>
          <c:showSerName val="0"/>
          <c:showPercent val="0"/>
          <c:showBubbleSize val="0"/>
        </c:dLbls>
        <c:marker val="1"/>
        <c:smooth val="0"/>
        <c:axId val="188535360"/>
        <c:axId val="188540064"/>
      </c:lineChart>
      <c:dateAx>
        <c:axId val="188535360"/>
        <c:scaling>
          <c:orientation val="minMax"/>
        </c:scaling>
        <c:delete val="1"/>
        <c:axPos val="b"/>
        <c:numFmt formatCode="ge" sourceLinked="1"/>
        <c:majorTickMark val="none"/>
        <c:minorTickMark val="none"/>
        <c:tickLblPos val="none"/>
        <c:crossAx val="188540064"/>
        <c:crosses val="autoZero"/>
        <c:auto val="1"/>
        <c:lblOffset val="100"/>
        <c:baseTimeUnit val="years"/>
      </c:dateAx>
      <c:valAx>
        <c:axId val="18854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53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1.1100000000000001</c:v>
                </c:pt>
                <c:pt idx="1">
                  <c:v>12.2</c:v>
                </c:pt>
                <c:pt idx="2">
                  <c:v>25.07</c:v>
                </c:pt>
                <c:pt idx="3">
                  <c:v>34.78</c:v>
                </c:pt>
                <c:pt idx="4">
                  <c:v>36.39</c:v>
                </c:pt>
              </c:numCache>
            </c:numRef>
          </c:val>
          <c:extLst xmlns:c16r2="http://schemas.microsoft.com/office/drawing/2015/06/chart">
            <c:ext xmlns:c16="http://schemas.microsoft.com/office/drawing/2014/chart" uri="{C3380CC4-5D6E-409C-BE32-E72D297353CC}">
              <c16:uniqueId val="{00000000-8AD9-48E6-88A5-1D98D4872C97}"/>
            </c:ext>
          </c:extLst>
        </c:ser>
        <c:dLbls>
          <c:showLegendKey val="0"/>
          <c:showVal val="0"/>
          <c:showCatName val="0"/>
          <c:showSerName val="0"/>
          <c:showPercent val="0"/>
          <c:showBubbleSize val="0"/>
        </c:dLbls>
        <c:gapWidth val="150"/>
        <c:axId val="188538496"/>
        <c:axId val="188538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xmlns:c16r2="http://schemas.microsoft.com/office/drawing/2015/06/chart">
            <c:ext xmlns:c16="http://schemas.microsoft.com/office/drawing/2014/chart" uri="{C3380CC4-5D6E-409C-BE32-E72D297353CC}">
              <c16:uniqueId val="{00000001-8AD9-48E6-88A5-1D98D4872C97}"/>
            </c:ext>
          </c:extLst>
        </c:ser>
        <c:dLbls>
          <c:showLegendKey val="0"/>
          <c:showVal val="0"/>
          <c:showCatName val="0"/>
          <c:showSerName val="0"/>
          <c:showPercent val="0"/>
          <c:showBubbleSize val="0"/>
        </c:dLbls>
        <c:marker val="1"/>
        <c:smooth val="0"/>
        <c:axId val="188538496"/>
        <c:axId val="188538104"/>
      </c:lineChart>
      <c:dateAx>
        <c:axId val="188538496"/>
        <c:scaling>
          <c:orientation val="minMax"/>
        </c:scaling>
        <c:delete val="1"/>
        <c:axPos val="b"/>
        <c:numFmt formatCode="ge" sourceLinked="1"/>
        <c:majorTickMark val="none"/>
        <c:minorTickMark val="none"/>
        <c:tickLblPos val="none"/>
        <c:crossAx val="188538104"/>
        <c:crosses val="autoZero"/>
        <c:auto val="1"/>
        <c:lblOffset val="100"/>
        <c:baseTimeUnit val="years"/>
      </c:dateAx>
      <c:valAx>
        <c:axId val="188538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53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051-4974-A02C-79D9BEDD0F2B}"/>
            </c:ext>
          </c:extLst>
        </c:ser>
        <c:dLbls>
          <c:showLegendKey val="0"/>
          <c:showVal val="0"/>
          <c:showCatName val="0"/>
          <c:showSerName val="0"/>
          <c:showPercent val="0"/>
          <c:showBubbleSize val="0"/>
        </c:dLbls>
        <c:gapWidth val="150"/>
        <c:axId val="188533792"/>
        <c:axId val="188539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xmlns:c16r2="http://schemas.microsoft.com/office/drawing/2015/06/chart">
            <c:ext xmlns:c16="http://schemas.microsoft.com/office/drawing/2014/chart" uri="{C3380CC4-5D6E-409C-BE32-E72D297353CC}">
              <c16:uniqueId val="{00000001-D051-4974-A02C-79D9BEDD0F2B}"/>
            </c:ext>
          </c:extLst>
        </c:ser>
        <c:dLbls>
          <c:showLegendKey val="0"/>
          <c:showVal val="0"/>
          <c:showCatName val="0"/>
          <c:showSerName val="0"/>
          <c:showPercent val="0"/>
          <c:showBubbleSize val="0"/>
        </c:dLbls>
        <c:marker val="1"/>
        <c:smooth val="0"/>
        <c:axId val="188533792"/>
        <c:axId val="188539672"/>
      </c:lineChart>
      <c:dateAx>
        <c:axId val="188533792"/>
        <c:scaling>
          <c:orientation val="minMax"/>
        </c:scaling>
        <c:delete val="1"/>
        <c:axPos val="b"/>
        <c:numFmt formatCode="ge" sourceLinked="1"/>
        <c:majorTickMark val="none"/>
        <c:minorTickMark val="none"/>
        <c:tickLblPos val="none"/>
        <c:crossAx val="188539672"/>
        <c:crosses val="autoZero"/>
        <c:auto val="1"/>
        <c:lblOffset val="100"/>
        <c:baseTimeUnit val="years"/>
      </c:dateAx>
      <c:valAx>
        <c:axId val="188539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853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507.85</c:v>
                </c:pt>
                <c:pt idx="1">
                  <c:v>533.71</c:v>
                </c:pt>
                <c:pt idx="2">
                  <c:v>610.85</c:v>
                </c:pt>
                <c:pt idx="3">
                  <c:v>485.28</c:v>
                </c:pt>
                <c:pt idx="4">
                  <c:v>262.08999999999997</c:v>
                </c:pt>
              </c:numCache>
            </c:numRef>
          </c:val>
          <c:extLst xmlns:c16r2="http://schemas.microsoft.com/office/drawing/2015/06/chart">
            <c:ext xmlns:c16="http://schemas.microsoft.com/office/drawing/2014/chart" uri="{C3380CC4-5D6E-409C-BE32-E72D297353CC}">
              <c16:uniqueId val="{00000000-F945-4A6E-A968-E26BE6F8B763}"/>
            </c:ext>
          </c:extLst>
        </c:ser>
        <c:dLbls>
          <c:showLegendKey val="0"/>
          <c:showVal val="0"/>
          <c:showCatName val="0"/>
          <c:showSerName val="0"/>
          <c:showPercent val="0"/>
          <c:showBubbleSize val="0"/>
        </c:dLbls>
        <c:gapWidth val="150"/>
        <c:axId val="188537712"/>
        <c:axId val="188540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xmlns:c16r2="http://schemas.microsoft.com/office/drawing/2015/06/chart">
            <c:ext xmlns:c16="http://schemas.microsoft.com/office/drawing/2014/chart" uri="{C3380CC4-5D6E-409C-BE32-E72D297353CC}">
              <c16:uniqueId val="{00000001-F945-4A6E-A968-E26BE6F8B763}"/>
            </c:ext>
          </c:extLst>
        </c:ser>
        <c:dLbls>
          <c:showLegendKey val="0"/>
          <c:showVal val="0"/>
          <c:showCatName val="0"/>
          <c:showSerName val="0"/>
          <c:showPercent val="0"/>
          <c:showBubbleSize val="0"/>
        </c:dLbls>
        <c:marker val="1"/>
        <c:smooth val="0"/>
        <c:axId val="188537712"/>
        <c:axId val="188540848"/>
      </c:lineChart>
      <c:dateAx>
        <c:axId val="188537712"/>
        <c:scaling>
          <c:orientation val="minMax"/>
        </c:scaling>
        <c:delete val="1"/>
        <c:axPos val="b"/>
        <c:numFmt formatCode="ge" sourceLinked="1"/>
        <c:majorTickMark val="none"/>
        <c:minorTickMark val="none"/>
        <c:tickLblPos val="none"/>
        <c:crossAx val="188540848"/>
        <c:crosses val="autoZero"/>
        <c:auto val="1"/>
        <c:lblOffset val="100"/>
        <c:baseTimeUnit val="years"/>
      </c:dateAx>
      <c:valAx>
        <c:axId val="188540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853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150.69999999999999</c:v>
                </c:pt>
                <c:pt idx="1">
                  <c:v>136.21</c:v>
                </c:pt>
                <c:pt idx="2">
                  <c:v>120.68</c:v>
                </c:pt>
                <c:pt idx="3">
                  <c:v>106.13</c:v>
                </c:pt>
                <c:pt idx="4">
                  <c:v>171.08</c:v>
                </c:pt>
              </c:numCache>
            </c:numRef>
          </c:val>
          <c:extLst xmlns:c16r2="http://schemas.microsoft.com/office/drawing/2015/06/chart">
            <c:ext xmlns:c16="http://schemas.microsoft.com/office/drawing/2014/chart" uri="{C3380CC4-5D6E-409C-BE32-E72D297353CC}">
              <c16:uniqueId val="{00000000-DE58-4957-B0CA-D370E4F49241}"/>
            </c:ext>
          </c:extLst>
        </c:ser>
        <c:dLbls>
          <c:showLegendKey val="0"/>
          <c:showVal val="0"/>
          <c:showCatName val="0"/>
          <c:showSerName val="0"/>
          <c:showPercent val="0"/>
          <c:showBubbleSize val="0"/>
        </c:dLbls>
        <c:gapWidth val="150"/>
        <c:axId val="188722904"/>
        <c:axId val="188721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xmlns:c16r2="http://schemas.microsoft.com/office/drawing/2015/06/chart">
            <c:ext xmlns:c16="http://schemas.microsoft.com/office/drawing/2014/chart" uri="{C3380CC4-5D6E-409C-BE32-E72D297353CC}">
              <c16:uniqueId val="{00000001-DE58-4957-B0CA-D370E4F49241}"/>
            </c:ext>
          </c:extLst>
        </c:ser>
        <c:dLbls>
          <c:showLegendKey val="0"/>
          <c:showVal val="0"/>
          <c:showCatName val="0"/>
          <c:showSerName val="0"/>
          <c:showPercent val="0"/>
          <c:showBubbleSize val="0"/>
        </c:dLbls>
        <c:marker val="1"/>
        <c:smooth val="0"/>
        <c:axId val="188722904"/>
        <c:axId val="188721336"/>
      </c:lineChart>
      <c:dateAx>
        <c:axId val="188722904"/>
        <c:scaling>
          <c:orientation val="minMax"/>
        </c:scaling>
        <c:delete val="1"/>
        <c:axPos val="b"/>
        <c:numFmt formatCode="ge" sourceLinked="1"/>
        <c:majorTickMark val="none"/>
        <c:minorTickMark val="none"/>
        <c:tickLblPos val="none"/>
        <c:crossAx val="188721336"/>
        <c:crosses val="autoZero"/>
        <c:auto val="1"/>
        <c:lblOffset val="100"/>
        <c:baseTimeUnit val="years"/>
      </c:dateAx>
      <c:valAx>
        <c:axId val="188721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8722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108.5</c:v>
                </c:pt>
                <c:pt idx="1">
                  <c:v>112.41</c:v>
                </c:pt>
                <c:pt idx="2">
                  <c:v>116.96</c:v>
                </c:pt>
                <c:pt idx="3">
                  <c:v>111.43</c:v>
                </c:pt>
                <c:pt idx="4">
                  <c:v>106.1</c:v>
                </c:pt>
              </c:numCache>
            </c:numRef>
          </c:val>
          <c:extLst xmlns:c16r2="http://schemas.microsoft.com/office/drawing/2015/06/chart">
            <c:ext xmlns:c16="http://schemas.microsoft.com/office/drawing/2014/chart" uri="{C3380CC4-5D6E-409C-BE32-E72D297353CC}">
              <c16:uniqueId val="{00000000-10D9-4BAE-B8A0-A45B0F09AC0F}"/>
            </c:ext>
          </c:extLst>
        </c:ser>
        <c:dLbls>
          <c:showLegendKey val="0"/>
          <c:showVal val="0"/>
          <c:showCatName val="0"/>
          <c:showSerName val="0"/>
          <c:showPercent val="0"/>
          <c:showBubbleSize val="0"/>
        </c:dLbls>
        <c:gapWidth val="150"/>
        <c:axId val="188721728"/>
        <c:axId val="188723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xmlns:c16r2="http://schemas.microsoft.com/office/drawing/2015/06/chart">
            <c:ext xmlns:c16="http://schemas.microsoft.com/office/drawing/2014/chart" uri="{C3380CC4-5D6E-409C-BE32-E72D297353CC}">
              <c16:uniqueId val="{00000001-10D9-4BAE-B8A0-A45B0F09AC0F}"/>
            </c:ext>
          </c:extLst>
        </c:ser>
        <c:dLbls>
          <c:showLegendKey val="0"/>
          <c:showVal val="0"/>
          <c:showCatName val="0"/>
          <c:showSerName val="0"/>
          <c:showPercent val="0"/>
          <c:showBubbleSize val="0"/>
        </c:dLbls>
        <c:marker val="1"/>
        <c:smooth val="0"/>
        <c:axId val="188721728"/>
        <c:axId val="188723688"/>
      </c:lineChart>
      <c:dateAx>
        <c:axId val="188721728"/>
        <c:scaling>
          <c:orientation val="minMax"/>
        </c:scaling>
        <c:delete val="1"/>
        <c:axPos val="b"/>
        <c:numFmt formatCode="ge" sourceLinked="1"/>
        <c:majorTickMark val="none"/>
        <c:minorTickMark val="none"/>
        <c:tickLblPos val="none"/>
        <c:crossAx val="188723688"/>
        <c:crosses val="autoZero"/>
        <c:auto val="1"/>
        <c:lblOffset val="100"/>
        <c:baseTimeUnit val="years"/>
      </c:dateAx>
      <c:valAx>
        <c:axId val="188723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72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71.75</c:v>
                </c:pt>
                <c:pt idx="1">
                  <c:v>69.34</c:v>
                </c:pt>
                <c:pt idx="2">
                  <c:v>66.88</c:v>
                </c:pt>
                <c:pt idx="3">
                  <c:v>70.36</c:v>
                </c:pt>
                <c:pt idx="4">
                  <c:v>74</c:v>
                </c:pt>
              </c:numCache>
            </c:numRef>
          </c:val>
          <c:extLst xmlns:c16r2="http://schemas.microsoft.com/office/drawing/2015/06/chart">
            <c:ext xmlns:c16="http://schemas.microsoft.com/office/drawing/2014/chart" uri="{C3380CC4-5D6E-409C-BE32-E72D297353CC}">
              <c16:uniqueId val="{00000000-B47B-4B1F-882E-A47308FCB961}"/>
            </c:ext>
          </c:extLst>
        </c:ser>
        <c:dLbls>
          <c:showLegendKey val="0"/>
          <c:showVal val="0"/>
          <c:showCatName val="0"/>
          <c:showSerName val="0"/>
          <c:showPercent val="0"/>
          <c:showBubbleSize val="0"/>
        </c:dLbls>
        <c:gapWidth val="150"/>
        <c:axId val="188719768"/>
        <c:axId val="188722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xmlns:c16r2="http://schemas.microsoft.com/office/drawing/2015/06/chart">
            <c:ext xmlns:c16="http://schemas.microsoft.com/office/drawing/2014/chart" uri="{C3380CC4-5D6E-409C-BE32-E72D297353CC}">
              <c16:uniqueId val="{00000001-B47B-4B1F-882E-A47308FCB961}"/>
            </c:ext>
          </c:extLst>
        </c:ser>
        <c:dLbls>
          <c:showLegendKey val="0"/>
          <c:showVal val="0"/>
          <c:showCatName val="0"/>
          <c:showSerName val="0"/>
          <c:showPercent val="0"/>
          <c:showBubbleSize val="0"/>
        </c:dLbls>
        <c:marker val="1"/>
        <c:smooth val="0"/>
        <c:axId val="188719768"/>
        <c:axId val="188722512"/>
      </c:lineChart>
      <c:dateAx>
        <c:axId val="188719768"/>
        <c:scaling>
          <c:orientation val="minMax"/>
        </c:scaling>
        <c:delete val="1"/>
        <c:axPos val="b"/>
        <c:numFmt formatCode="ge" sourceLinked="1"/>
        <c:majorTickMark val="none"/>
        <c:minorTickMark val="none"/>
        <c:tickLblPos val="none"/>
        <c:crossAx val="188722512"/>
        <c:crosses val="autoZero"/>
        <c:auto val="1"/>
        <c:lblOffset val="100"/>
        <c:baseTimeUnit val="years"/>
      </c:dateAx>
      <c:valAx>
        <c:axId val="18872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719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三重県　東員町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59" t="str">
        <f>データ!$M$6</f>
        <v>非設置</v>
      </c>
      <c r="AE8" s="59"/>
      <c r="AF8" s="59"/>
      <c r="AG8" s="59"/>
      <c r="AH8" s="59"/>
      <c r="AI8" s="59"/>
      <c r="AJ8" s="59"/>
      <c r="AK8" s="4"/>
      <c r="AL8" s="60">
        <f>データ!$R$6</f>
        <v>25696</v>
      </c>
      <c r="AM8" s="60"/>
      <c r="AN8" s="60"/>
      <c r="AO8" s="60"/>
      <c r="AP8" s="60"/>
      <c r="AQ8" s="60"/>
      <c r="AR8" s="60"/>
      <c r="AS8" s="60"/>
      <c r="AT8" s="51">
        <f>データ!$S$6</f>
        <v>22.68</v>
      </c>
      <c r="AU8" s="52"/>
      <c r="AV8" s="52"/>
      <c r="AW8" s="52"/>
      <c r="AX8" s="52"/>
      <c r="AY8" s="52"/>
      <c r="AZ8" s="52"/>
      <c r="BA8" s="52"/>
      <c r="BB8" s="53">
        <f>データ!$T$6</f>
        <v>1132.98</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77.05</v>
      </c>
      <c r="J10" s="52"/>
      <c r="K10" s="52"/>
      <c r="L10" s="52"/>
      <c r="M10" s="52"/>
      <c r="N10" s="52"/>
      <c r="O10" s="63"/>
      <c r="P10" s="53">
        <f>データ!$P$6</f>
        <v>99.74</v>
      </c>
      <c r="Q10" s="53"/>
      <c r="R10" s="53"/>
      <c r="S10" s="53"/>
      <c r="T10" s="53"/>
      <c r="U10" s="53"/>
      <c r="V10" s="53"/>
      <c r="W10" s="60">
        <f>データ!$Q$6</f>
        <v>1328</v>
      </c>
      <c r="X10" s="60"/>
      <c r="Y10" s="60"/>
      <c r="Z10" s="60"/>
      <c r="AA10" s="60"/>
      <c r="AB10" s="60"/>
      <c r="AC10" s="60"/>
      <c r="AD10" s="2"/>
      <c r="AE10" s="2"/>
      <c r="AF10" s="2"/>
      <c r="AG10" s="2"/>
      <c r="AH10" s="4"/>
      <c r="AI10" s="4"/>
      <c r="AJ10" s="4"/>
      <c r="AK10" s="4"/>
      <c r="AL10" s="60">
        <f>データ!$U$6</f>
        <v>25737</v>
      </c>
      <c r="AM10" s="60"/>
      <c r="AN10" s="60"/>
      <c r="AO10" s="60"/>
      <c r="AP10" s="60"/>
      <c r="AQ10" s="60"/>
      <c r="AR10" s="60"/>
      <c r="AS10" s="60"/>
      <c r="AT10" s="51">
        <f>データ!$V$6</f>
        <v>22.68</v>
      </c>
      <c r="AU10" s="52"/>
      <c r="AV10" s="52"/>
      <c r="AW10" s="52"/>
      <c r="AX10" s="52"/>
      <c r="AY10" s="52"/>
      <c r="AZ10" s="52"/>
      <c r="BA10" s="52"/>
      <c r="BB10" s="53">
        <f>データ!$W$6</f>
        <v>1134.79</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107</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UQfE3hqzOXGwMCRnhtpZs7cWYWu3+4Ppm4wPQsI+59MZPuuufIW5y/uvho20+Rw+lSYsAbFKS3rLAZnvM7XLHQ==" saltValue="2q6mQhIJDMfKKvqe2aEWK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243248</v>
      </c>
      <c r="D6" s="34">
        <f t="shared" si="3"/>
        <v>46</v>
      </c>
      <c r="E6" s="34">
        <f t="shared" si="3"/>
        <v>1</v>
      </c>
      <c r="F6" s="34">
        <f t="shared" si="3"/>
        <v>0</v>
      </c>
      <c r="G6" s="34">
        <f t="shared" si="3"/>
        <v>1</v>
      </c>
      <c r="H6" s="34" t="str">
        <f t="shared" si="3"/>
        <v>三重県　東員町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77.05</v>
      </c>
      <c r="P6" s="35">
        <f t="shared" si="3"/>
        <v>99.74</v>
      </c>
      <c r="Q6" s="35">
        <f t="shared" si="3"/>
        <v>1328</v>
      </c>
      <c r="R6" s="35">
        <f t="shared" si="3"/>
        <v>25696</v>
      </c>
      <c r="S6" s="35">
        <f t="shared" si="3"/>
        <v>22.68</v>
      </c>
      <c r="T6" s="35">
        <f t="shared" si="3"/>
        <v>1132.98</v>
      </c>
      <c r="U6" s="35">
        <f t="shared" si="3"/>
        <v>25737</v>
      </c>
      <c r="V6" s="35">
        <f t="shared" si="3"/>
        <v>22.68</v>
      </c>
      <c r="W6" s="35">
        <f t="shared" si="3"/>
        <v>1134.79</v>
      </c>
      <c r="X6" s="36">
        <f>IF(X7="",NA(),X7)</f>
        <v>110.35</v>
      </c>
      <c r="Y6" s="36">
        <f t="shared" ref="Y6:AG6" si="4">IF(Y7="",NA(),Y7)</f>
        <v>113.15</v>
      </c>
      <c r="Z6" s="36">
        <f t="shared" si="4"/>
        <v>118.39</v>
      </c>
      <c r="AA6" s="36">
        <f t="shared" si="4"/>
        <v>113.19</v>
      </c>
      <c r="AB6" s="36">
        <f t="shared" si="4"/>
        <v>108.31</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507.85</v>
      </c>
      <c r="AU6" s="36">
        <f t="shared" ref="AU6:BC6" si="6">IF(AU7="",NA(),AU7)</f>
        <v>533.71</v>
      </c>
      <c r="AV6" s="36">
        <f t="shared" si="6"/>
        <v>610.85</v>
      </c>
      <c r="AW6" s="36">
        <f t="shared" si="6"/>
        <v>485.28</v>
      </c>
      <c r="AX6" s="36">
        <f t="shared" si="6"/>
        <v>262.08999999999997</v>
      </c>
      <c r="AY6" s="36">
        <f t="shared" si="6"/>
        <v>381.53</v>
      </c>
      <c r="AZ6" s="36">
        <f t="shared" si="6"/>
        <v>391.54</v>
      </c>
      <c r="BA6" s="36">
        <f t="shared" si="6"/>
        <v>384.34</v>
      </c>
      <c r="BB6" s="36">
        <f t="shared" si="6"/>
        <v>359.47</v>
      </c>
      <c r="BC6" s="36">
        <f t="shared" si="6"/>
        <v>369.69</v>
      </c>
      <c r="BD6" s="35" t="str">
        <f>IF(BD7="","",IF(BD7="-","【-】","【"&amp;SUBSTITUTE(TEXT(BD7,"#,##0.00"),"-","△")&amp;"】"))</f>
        <v>【261.93】</v>
      </c>
      <c r="BE6" s="36">
        <f>IF(BE7="",NA(),BE7)</f>
        <v>150.69999999999999</v>
      </c>
      <c r="BF6" s="36">
        <f t="shared" ref="BF6:BN6" si="7">IF(BF7="",NA(),BF7)</f>
        <v>136.21</v>
      </c>
      <c r="BG6" s="36">
        <f t="shared" si="7"/>
        <v>120.68</v>
      </c>
      <c r="BH6" s="36">
        <f t="shared" si="7"/>
        <v>106.13</v>
      </c>
      <c r="BI6" s="36">
        <f t="shared" si="7"/>
        <v>171.08</v>
      </c>
      <c r="BJ6" s="36">
        <f t="shared" si="7"/>
        <v>393.27</v>
      </c>
      <c r="BK6" s="36">
        <f t="shared" si="7"/>
        <v>386.97</v>
      </c>
      <c r="BL6" s="36">
        <f t="shared" si="7"/>
        <v>380.58</v>
      </c>
      <c r="BM6" s="36">
        <f t="shared" si="7"/>
        <v>401.79</v>
      </c>
      <c r="BN6" s="36">
        <f t="shared" si="7"/>
        <v>402.99</v>
      </c>
      <c r="BO6" s="35" t="str">
        <f>IF(BO7="","",IF(BO7="-","【-】","【"&amp;SUBSTITUTE(TEXT(BO7,"#,##0.00"),"-","△")&amp;"】"))</f>
        <v>【270.46】</v>
      </c>
      <c r="BP6" s="36">
        <f>IF(BP7="",NA(),BP7)</f>
        <v>108.5</v>
      </c>
      <c r="BQ6" s="36">
        <f t="shared" ref="BQ6:BY6" si="8">IF(BQ7="",NA(),BQ7)</f>
        <v>112.41</v>
      </c>
      <c r="BR6" s="36">
        <f t="shared" si="8"/>
        <v>116.96</v>
      </c>
      <c r="BS6" s="36">
        <f t="shared" si="8"/>
        <v>111.43</v>
      </c>
      <c r="BT6" s="36">
        <f t="shared" si="8"/>
        <v>106.1</v>
      </c>
      <c r="BU6" s="36">
        <f t="shared" si="8"/>
        <v>100.47</v>
      </c>
      <c r="BV6" s="36">
        <f t="shared" si="8"/>
        <v>101.72</v>
      </c>
      <c r="BW6" s="36">
        <f t="shared" si="8"/>
        <v>102.38</v>
      </c>
      <c r="BX6" s="36">
        <f t="shared" si="8"/>
        <v>100.12</v>
      </c>
      <c r="BY6" s="36">
        <f t="shared" si="8"/>
        <v>98.66</v>
      </c>
      <c r="BZ6" s="35" t="str">
        <f>IF(BZ7="","",IF(BZ7="-","【-】","【"&amp;SUBSTITUTE(TEXT(BZ7,"#,##0.00"),"-","△")&amp;"】"))</f>
        <v>【103.91】</v>
      </c>
      <c r="CA6" s="36">
        <f>IF(CA7="",NA(),CA7)</f>
        <v>71.75</v>
      </c>
      <c r="CB6" s="36">
        <f t="shared" ref="CB6:CJ6" si="9">IF(CB7="",NA(),CB7)</f>
        <v>69.34</v>
      </c>
      <c r="CC6" s="36">
        <f t="shared" si="9"/>
        <v>66.88</v>
      </c>
      <c r="CD6" s="36">
        <f t="shared" si="9"/>
        <v>70.36</v>
      </c>
      <c r="CE6" s="36">
        <f t="shared" si="9"/>
        <v>74</v>
      </c>
      <c r="CF6" s="36">
        <f t="shared" si="9"/>
        <v>169.82</v>
      </c>
      <c r="CG6" s="36">
        <f t="shared" si="9"/>
        <v>168.2</v>
      </c>
      <c r="CH6" s="36">
        <f t="shared" si="9"/>
        <v>168.67</v>
      </c>
      <c r="CI6" s="36">
        <f t="shared" si="9"/>
        <v>174.97</v>
      </c>
      <c r="CJ6" s="36">
        <f t="shared" si="9"/>
        <v>178.59</v>
      </c>
      <c r="CK6" s="35" t="str">
        <f>IF(CK7="","",IF(CK7="-","【-】","【"&amp;SUBSTITUTE(TEXT(CK7,"#,##0.00"),"-","△")&amp;"】"))</f>
        <v>【167.11】</v>
      </c>
      <c r="CL6" s="36">
        <f>IF(CL7="",NA(),CL7)</f>
        <v>46.82</v>
      </c>
      <c r="CM6" s="36">
        <f t="shared" ref="CM6:CU6" si="10">IF(CM7="",NA(),CM7)</f>
        <v>46.15</v>
      </c>
      <c r="CN6" s="36">
        <f t="shared" si="10"/>
        <v>46.27</v>
      </c>
      <c r="CO6" s="36">
        <f t="shared" si="10"/>
        <v>46.74</v>
      </c>
      <c r="CP6" s="36">
        <f t="shared" si="10"/>
        <v>46.95</v>
      </c>
      <c r="CQ6" s="36">
        <f t="shared" si="10"/>
        <v>55.13</v>
      </c>
      <c r="CR6" s="36">
        <f t="shared" si="10"/>
        <v>54.77</v>
      </c>
      <c r="CS6" s="36">
        <f t="shared" si="10"/>
        <v>54.92</v>
      </c>
      <c r="CT6" s="36">
        <f t="shared" si="10"/>
        <v>55.63</v>
      </c>
      <c r="CU6" s="36">
        <f t="shared" si="10"/>
        <v>55.03</v>
      </c>
      <c r="CV6" s="35" t="str">
        <f>IF(CV7="","",IF(CV7="-","【-】","【"&amp;SUBSTITUTE(TEXT(CV7,"#,##0.00"),"-","△")&amp;"】"))</f>
        <v>【60.27】</v>
      </c>
      <c r="CW6" s="36">
        <f>IF(CW7="",NA(),CW7)</f>
        <v>90.54</v>
      </c>
      <c r="CX6" s="36">
        <f t="shared" ref="CX6:DF6" si="11">IF(CX7="",NA(),CX7)</f>
        <v>90.48</v>
      </c>
      <c r="CY6" s="36">
        <f t="shared" si="11"/>
        <v>90.8</v>
      </c>
      <c r="CZ6" s="36">
        <f t="shared" si="11"/>
        <v>90.62</v>
      </c>
      <c r="DA6" s="36">
        <f t="shared" si="11"/>
        <v>90.28</v>
      </c>
      <c r="DB6" s="36">
        <f t="shared" si="11"/>
        <v>83</v>
      </c>
      <c r="DC6" s="36">
        <f t="shared" si="11"/>
        <v>82.89</v>
      </c>
      <c r="DD6" s="36">
        <f t="shared" si="11"/>
        <v>82.66</v>
      </c>
      <c r="DE6" s="36">
        <f t="shared" si="11"/>
        <v>82.04</v>
      </c>
      <c r="DF6" s="36">
        <f t="shared" si="11"/>
        <v>81.900000000000006</v>
      </c>
      <c r="DG6" s="35" t="str">
        <f>IF(DG7="","",IF(DG7="-","【-】","【"&amp;SUBSTITUTE(TEXT(DG7,"#,##0.00"),"-","△")&amp;"】"))</f>
        <v>【89.92】</v>
      </c>
      <c r="DH6" s="36">
        <f>IF(DH7="",NA(),DH7)</f>
        <v>66.17</v>
      </c>
      <c r="DI6" s="36">
        <f t="shared" ref="DI6:DQ6" si="12">IF(DI7="",NA(),DI7)</f>
        <v>67.58</v>
      </c>
      <c r="DJ6" s="36">
        <f t="shared" si="12"/>
        <v>68.97</v>
      </c>
      <c r="DK6" s="36">
        <f t="shared" si="12"/>
        <v>70.05</v>
      </c>
      <c r="DL6" s="36">
        <f t="shared" si="12"/>
        <v>68.489999999999995</v>
      </c>
      <c r="DM6" s="36">
        <f t="shared" si="12"/>
        <v>46.66</v>
      </c>
      <c r="DN6" s="36">
        <f t="shared" si="12"/>
        <v>47.46</v>
      </c>
      <c r="DO6" s="36">
        <f t="shared" si="12"/>
        <v>48.49</v>
      </c>
      <c r="DP6" s="36">
        <f t="shared" si="12"/>
        <v>48.05</v>
      </c>
      <c r="DQ6" s="36">
        <f t="shared" si="12"/>
        <v>48.87</v>
      </c>
      <c r="DR6" s="35" t="str">
        <f>IF(DR7="","",IF(DR7="-","【-】","【"&amp;SUBSTITUTE(TEXT(DR7,"#,##0.00"),"-","△")&amp;"】"))</f>
        <v>【48.85】</v>
      </c>
      <c r="DS6" s="36">
        <f>IF(DS7="",NA(),DS7)</f>
        <v>1.1100000000000001</v>
      </c>
      <c r="DT6" s="36">
        <f t="shared" ref="DT6:EB6" si="13">IF(DT7="",NA(),DT7)</f>
        <v>12.2</v>
      </c>
      <c r="DU6" s="36">
        <f t="shared" si="13"/>
        <v>25.07</v>
      </c>
      <c r="DV6" s="36">
        <f t="shared" si="13"/>
        <v>34.78</v>
      </c>
      <c r="DW6" s="36">
        <f t="shared" si="13"/>
        <v>36.39</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0.56999999999999995</v>
      </c>
      <c r="EE6" s="36">
        <f t="shared" ref="EE6:EM6" si="14">IF(EE7="",NA(),EE7)</f>
        <v>0.05</v>
      </c>
      <c r="EF6" s="35">
        <f t="shared" si="14"/>
        <v>0</v>
      </c>
      <c r="EG6" s="36">
        <f t="shared" si="14"/>
        <v>0.06</v>
      </c>
      <c r="EH6" s="35">
        <f t="shared" si="14"/>
        <v>0</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243248</v>
      </c>
      <c r="D7" s="38">
        <v>46</v>
      </c>
      <c r="E7" s="38">
        <v>1</v>
      </c>
      <c r="F7" s="38">
        <v>0</v>
      </c>
      <c r="G7" s="38">
        <v>1</v>
      </c>
      <c r="H7" s="38" t="s">
        <v>93</v>
      </c>
      <c r="I7" s="38" t="s">
        <v>94</v>
      </c>
      <c r="J7" s="38" t="s">
        <v>95</v>
      </c>
      <c r="K7" s="38" t="s">
        <v>96</v>
      </c>
      <c r="L7" s="38" t="s">
        <v>97</v>
      </c>
      <c r="M7" s="38" t="s">
        <v>98</v>
      </c>
      <c r="N7" s="39" t="s">
        <v>99</v>
      </c>
      <c r="O7" s="39">
        <v>77.05</v>
      </c>
      <c r="P7" s="39">
        <v>99.74</v>
      </c>
      <c r="Q7" s="39">
        <v>1328</v>
      </c>
      <c r="R7" s="39">
        <v>25696</v>
      </c>
      <c r="S7" s="39">
        <v>22.68</v>
      </c>
      <c r="T7" s="39">
        <v>1132.98</v>
      </c>
      <c r="U7" s="39">
        <v>25737</v>
      </c>
      <c r="V7" s="39">
        <v>22.68</v>
      </c>
      <c r="W7" s="39">
        <v>1134.79</v>
      </c>
      <c r="X7" s="39">
        <v>110.35</v>
      </c>
      <c r="Y7" s="39">
        <v>113.15</v>
      </c>
      <c r="Z7" s="39">
        <v>118.39</v>
      </c>
      <c r="AA7" s="39">
        <v>113.19</v>
      </c>
      <c r="AB7" s="39">
        <v>108.31</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507.85</v>
      </c>
      <c r="AU7" s="39">
        <v>533.71</v>
      </c>
      <c r="AV7" s="39">
        <v>610.85</v>
      </c>
      <c r="AW7" s="39">
        <v>485.28</v>
      </c>
      <c r="AX7" s="39">
        <v>262.08999999999997</v>
      </c>
      <c r="AY7" s="39">
        <v>381.53</v>
      </c>
      <c r="AZ7" s="39">
        <v>391.54</v>
      </c>
      <c r="BA7" s="39">
        <v>384.34</v>
      </c>
      <c r="BB7" s="39">
        <v>359.47</v>
      </c>
      <c r="BC7" s="39">
        <v>369.69</v>
      </c>
      <c r="BD7" s="39">
        <v>261.93</v>
      </c>
      <c r="BE7" s="39">
        <v>150.69999999999999</v>
      </c>
      <c r="BF7" s="39">
        <v>136.21</v>
      </c>
      <c r="BG7" s="39">
        <v>120.68</v>
      </c>
      <c r="BH7" s="39">
        <v>106.13</v>
      </c>
      <c r="BI7" s="39">
        <v>171.08</v>
      </c>
      <c r="BJ7" s="39">
        <v>393.27</v>
      </c>
      <c r="BK7" s="39">
        <v>386.97</v>
      </c>
      <c r="BL7" s="39">
        <v>380.58</v>
      </c>
      <c r="BM7" s="39">
        <v>401.79</v>
      </c>
      <c r="BN7" s="39">
        <v>402.99</v>
      </c>
      <c r="BO7" s="39">
        <v>270.45999999999998</v>
      </c>
      <c r="BP7" s="39">
        <v>108.5</v>
      </c>
      <c r="BQ7" s="39">
        <v>112.41</v>
      </c>
      <c r="BR7" s="39">
        <v>116.96</v>
      </c>
      <c r="BS7" s="39">
        <v>111.43</v>
      </c>
      <c r="BT7" s="39">
        <v>106.1</v>
      </c>
      <c r="BU7" s="39">
        <v>100.47</v>
      </c>
      <c r="BV7" s="39">
        <v>101.72</v>
      </c>
      <c r="BW7" s="39">
        <v>102.38</v>
      </c>
      <c r="BX7" s="39">
        <v>100.12</v>
      </c>
      <c r="BY7" s="39">
        <v>98.66</v>
      </c>
      <c r="BZ7" s="39">
        <v>103.91</v>
      </c>
      <c r="CA7" s="39">
        <v>71.75</v>
      </c>
      <c r="CB7" s="39">
        <v>69.34</v>
      </c>
      <c r="CC7" s="39">
        <v>66.88</v>
      </c>
      <c r="CD7" s="39">
        <v>70.36</v>
      </c>
      <c r="CE7" s="39">
        <v>74</v>
      </c>
      <c r="CF7" s="39">
        <v>169.82</v>
      </c>
      <c r="CG7" s="39">
        <v>168.2</v>
      </c>
      <c r="CH7" s="39">
        <v>168.67</v>
      </c>
      <c r="CI7" s="39">
        <v>174.97</v>
      </c>
      <c r="CJ7" s="39">
        <v>178.59</v>
      </c>
      <c r="CK7" s="39">
        <v>167.11</v>
      </c>
      <c r="CL7" s="39">
        <v>46.82</v>
      </c>
      <c r="CM7" s="39">
        <v>46.15</v>
      </c>
      <c r="CN7" s="39">
        <v>46.27</v>
      </c>
      <c r="CO7" s="39">
        <v>46.74</v>
      </c>
      <c r="CP7" s="39">
        <v>46.95</v>
      </c>
      <c r="CQ7" s="39">
        <v>55.13</v>
      </c>
      <c r="CR7" s="39">
        <v>54.77</v>
      </c>
      <c r="CS7" s="39">
        <v>54.92</v>
      </c>
      <c r="CT7" s="39">
        <v>55.63</v>
      </c>
      <c r="CU7" s="39">
        <v>55.03</v>
      </c>
      <c r="CV7" s="39">
        <v>60.27</v>
      </c>
      <c r="CW7" s="39">
        <v>90.54</v>
      </c>
      <c r="CX7" s="39">
        <v>90.48</v>
      </c>
      <c r="CY7" s="39">
        <v>90.8</v>
      </c>
      <c r="CZ7" s="39">
        <v>90.62</v>
      </c>
      <c r="DA7" s="39">
        <v>90.28</v>
      </c>
      <c r="DB7" s="39">
        <v>83</v>
      </c>
      <c r="DC7" s="39">
        <v>82.89</v>
      </c>
      <c r="DD7" s="39">
        <v>82.66</v>
      </c>
      <c r="DE7" s="39">
        <v>82.04</v>
      </c>
      <c r="DF7" s="39">
        <v>81.900000000000006</v>
      </c>
      <c r="DG7" s="39">
        <v>89.92</v>
      </c>
      <c r="DH7" s="39">
        <v>66.17</v>
      </c>
      <c r="DI7" s="39">
        <v>67.58</v>
      </c>
      <c r="DJ7" s="39">
        <v>68.97</v>
      </c>
      <c r="DK7" s="39">
        <v>70.05</v>
      </c>
      <c r="DL7" s="39">
        <v>68.489999999999995</v>
      </c>
      <c r="DM7" s="39">
        <v>46.66</v>
      </c>
      <c r="DN7" s="39">
        <v>47.46</v>
      </c>
      <c r="DO7" s="39">
        <v>48.49</v>
      </c>
      <c r="DP7" s="39">
        <v>48.05</v>
      </c>
      <c r="DQ7" s="39">
        <v>48.87</v>
      </c>
      <c r="DR7" s="39">
        <v>48.85</v>
      </c>
      <c r="DS7" s="39">
        <v>1.1100000000000001</v>
      </c>
      <c r="DT7" s="39">
        <v>12.2</v>
      </c>
      <c r="DU7" s="39">
        <v>25.07</v>
      </c>
      <c r="DV7" s="39">
        <v>34.78</v>
      </c>
      <c r="DW7" s="39">
        <v>36.39</v>
      </c>
      <c r="DX7" s="39">
        <v>9.85</v>
      </c>
      <c r="DY7" s="39">
        <v>9.7100000000000009</v>
      </c>
      <c r="DZ7" s="39">
        <v>12.79</v>
      </c>
      <c r="EA7" s="39">
        <v>13.39</v>
      </c>
      <c r="EB7" s="39">
        <v>14.85</v>
      </c>
      <c r="EC7" s="39">
        <v>17.8</v>
      </c>
      <c r="ED7" s="39">
        <v>0.56999999999999995</v>
      </c>
      <c r="EE7" s="39">
        <v>0.05</v>
      </c>
      <c r="EF7" s="39">
        <v>0</v>
      </c>
      <c r="EG7" s="39">
        <v>0.06</v>
      </c>
      <c r="EH7" s="39">
        <v>0</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setup</cp:lastModifiedBy>
  <cp:lastPrinted>2020-02-17T12:00:26Z</cp:lastPrinted>
  <dcterms:created xsi:type="dcterms:W3CDTF">2019-12-05T04:19:29Z</dcterms:created>
  <dcterms:modified xsi:type="dcterms:W3CDTF">2020-02-18T00:13:32Z</dcterms:modified>
  <cp:category/>
</cp:coreProperties>
</file>