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044\Desktop\Fw__【依頼_1_31〆】公営企業に係る経営比較分析表（平成30年度決算）の分析等について_20200115\【提出】経営比較分析表（H30決算）\"/>
    </mc:Choice>
  </mc:AlternateContent>
  <workbookProtection workbookAlgorithmName="SHA-512" workbookHashValue="K7d/6sdpSTTGQclKUmZfikT5+UZtQnRNO9fMKTjdshKo8AYkitR3x3dTdwSqScJ5T+W77l0iOIZDrDteI7uvUQ==" workbookSaltValue="KstrsY4NVG6DIrkXRUEh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<sst xmlns="http://schemas.openxmlformats.org/spreadsheetml/2006/main" count="220" uniqueCount="108">
  <si>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</si>
  <si>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</si>
  <si>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</si>
  <si>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</si>
  <si>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</si>
  <si>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</si>
  <si>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</si>
  <si>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</si>
  <si>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</si>
  <si>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</si>
  <si>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</si>
  <si>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</si>
  <si>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</si>
  <si>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</si>
  <si>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</si>
  <si>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</si>
  <si>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</si>
  <si>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</si>
  <si>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</si>
  <si>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</si>
  <si>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</si>
  <si>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</si>
  <si>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</si>
  <si>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</si>
  <si>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</si>
  <si>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</si>
  <si>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</si>
  <si>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</si>
  <si>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</si>
  <si>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</si>
  <si>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</si>
  <si>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</si>
  <si>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</si>
  <si>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</si>
  <si>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</si>
  <si>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</si>
  <si>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</si>
  <si>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</si>
  <si>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</si>
  <si>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</si>
  <si>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</si>
  <si>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</si>
  <si>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</si>
  <si>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</si>
  <si>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</si>
  <si>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</si>
  <si>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</si>
  <si>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</si>
  <si>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</si>
  <si>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</si>
  <si>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</si>
  <si>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</si>
  <si>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</si>
  <si>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</si>
  <si>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</si>
  <si>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</si>
  <si>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</si>
  <si>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</si>
  <si>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</si>
  <si>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</si>
  <si>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</si>
  <si>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</si>
  <si>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</si>
  <si>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</si>
  <si>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</si>
  <si>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</si>
  <si>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</si>
  <si>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</si>
  <si>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</si>
  <si>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</si>
  <si>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</si>
  <si>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</si>
  <si>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</si>
  <si>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</si>
  <si>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</si>
  <si>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</si>
  <si>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</si>
  <si>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</si>
  <si>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</si>
  <si>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</si>
  <si>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</si>
  <si>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</si>
  <si>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</si>
  <si>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</si>
  <si>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</si>
  <si>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</si>
  <si>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</si>
  <si>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</si>
  <si>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</si>
  <si>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</si>
  <si>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</si>
  <si>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</si>
  <si>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</si>
  <si>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</si>
  <si>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</si>
  <si>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</si>
  <si>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</si>
  <si>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</si>
  <si>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</si>
  <si>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</si>
  <si>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</si>
  <si>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</si>
  <si>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</si>
  <si>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</si>
  <si>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</si>
  <si>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基幹的施設であるゆめが丘浄水場は、建設後10年であり比較的新しいことから、資産の老朽化度合を示す有形固定資産減価償却率は、事業全体としては低い値となっている。
　しかしながら個々の浄水施設等では老朽化が進んでいるものや、小規模で非効率な施設が多いことから、こうした施設の廃止・統合による施設運用の効率化を進めており、今後も施設の統廃合や給水需要に見合った規模・能力への改修などの取り組みを計画的に進めていく必要がある。
　管路については更新率が低い値で推移しているため、効率的かつ計画的な管路更新に向け、正確な管路情報に基づく老朽化状況の把握が行えるよう、管路管理システムのバージョンアップに係る調査等を進めているところである。</t>
    <rPh sb="1" eb="4">
      <t>キカンテキ</t>
    </rPh>
    <rPh sb="4" eb="6">
      <t>シセツ</t>
    </rPh>
    <rPh sb="12" eb="13">
      <t>オカ</t>
    </rPh>
    <rPh sb="13" eb="16">
      <t>ジョウスイジョウ</t>
    </rPh>
    <rPh sb="18" eb="20">
      <t>ケンセツ</t>
    </rPh>
    <rPh sb="20" eb="21">
      <t>ゴ</t>
    </rPh>
    <rPh sb="23" eb="24">
      <t>ネン</t>
    </rPh>
    <rPh sb="27" eb="30">
      <t>ヒカクテキ</t>
    </rPh>
    <rPh sb="30" eb="31">
      <t>アタラ</t>
    </rPh>
    <rPh sb="38" eb="40">
      <t>シサン</t>
    </rPh>
    <rPh sb="41" eb="44">
      <t>ロウキュウカ</t>
    </rPh>
    <rPh sb="44" eb="46">
      <t>ドア</t>
    </rPh>
    <rPh sb="47" eb="48">
      <t>シメ</t>
    </rPh>
    <rPh sb="49" eb="51">
      <t>ユウケイ</t>
    </rPh>
    <rPh sb="51" eb="53">
      <t>コテイ</t>
    </rPh>
    <rPh sb="53" eb="55">
      <t>シサン</t>
    </rPh>
    <rPh sb="55" eb="57">
      <t>ゲンカ</t>
    </rPh>
    <rPh sb="57" eb="59">
      <t>ショウキャク</t>
    </rPh>
    <rPh sb="59" eb="60">
      <t>リツ</t>
    </rPh>
    <rPh sb="62" eb="64">
      <t>ジギョウ</t>
    </rPh>
    <rPh sb="64" eb="66">
      <t>ゼンタイ</t>
    </rPh>
    <rPh sb="70" eb="71">
      <t>ヒク</t>
    </rPh>
    <rPh sb="72" eb="73">
      <t>アタイ</t>
    </rPh>
    <rPh sb="88" eb="90">
      <t>ココ</t>
    </rPh>
    <rPh sb="91" eb="93">
      <t>ジョウスイ</t>
    </rPh>
    <rPh sb="93" eb="95">
      <t>シセツ</t>
    </rPh>
    <rPh sb="95" eb="96">
      <t>トウ</t>
    </rPh>
    <rPh sb="98" eb="101">
      <t>ロウキュウカ</t>
    </rPh>
    <rPh sb="102" eb="103">
      <t>スス</t>
    </rPh>
    <rPh sb="111" eb="114">
      <t>ショウキボ</t>
    </rPh>
    <rPh sb="115" eb="118">
      <t>ヒコウリツ</t>
    </rPh>
    <rPh sb="119" eb="121">
      <t>シセツ</t>
    </rPh>
    <rPh sb="122" eb="123">
      <t>オオ</t>
    </rPh>
    <rPh sb="133" eb="135">
      <t>シセツ</t>
    </rPh>
    <rPh sb="136" eb="138">
      <t>ハイシ</t>
    </rPh>
    <rPh sb="139" eb="141">
      <t>トウゴウ</t>
    </rPh>
    <rPh sb="144" eb="146">
      <t>シセツ</t>
    </rPh>
    <rPh sb="146" eb="148">
      <t>ウンヨウ</t>
    </rPh>
    <rPh sb="149" eb="152">
      <t>コウリツカ</t>
    </rPh>
    <rPh sb="153" eb="154">
      <t>スス</t>
    </rPh>
    <rPh sb="159" eb="161">
      <t>コンゴ</t>
    </rPh>
    <rPh sb="162" eb="164">
      <t>シセツ</t>
    </rPh>
    <rPh sb="165" eb="168">
      <t>トウハイゴウ</t>
    </rPh>
    <rPh sb="169" eb="171">
      <t>キュウスイ</t>
    </rPh>
    <rPh sb="171" eb="173">
      <t>ジュヨウ</t>
    </rPh>
    <rPh sb="174" eb="176">
      <t>ミア</t>
    </rPh>
    <rPh sb="178" eb="180">
      <t>キボ</t>
    </rPh>
    <rPh sb="181" eb="183">
      <t>ノウリョク</t>
    </rPh>
    <rPh sb="185" eb="187">
      <t>カイシュウ</t>
    </rPh>
    <rPh sb="190" eb="191">
      <t>ト</t>
    </rPh>
    <rPh sb="192" eb="193">
      <t>ク</t>
    </rPh>
    <rPh sb="195" eb="198">
      <t>ケイカクテキ</t>
    </rPh>
    <rPh sb="199" eb="200">
      <t>スス</t>
    </rPh>
    <rPh sb="204" eb="206">
      <t>ヒツヨウ</t>
    </rPh>
    <rPh sb="212" eb="214">
      <t>カンロ</t>
    </rPh>
    <rPh sb="219" eb="221">
      <t>コウシン</t>
    </rPh>
    <rPh sb="221" eb="222">
      <t>リツ</t>
    </rPh>
    <rPh sb="223" eb="224">
      <t>ヒク</t>
    </rPh>
    <rPh sb="225" eb="226">
      <t>アタイ</t>
    </rPh>
    <rPh sb="227" eb="229">
      <t>スイイ</t>
    </rPh>
    <rPh sb="236" eb="239">
      <t>コウリツテキ</t>
    </rPh>
    <rPh sb="241" eb="244">
      <t>ケイカクテキ</t>
    </rPh>
    <rPh sb="245" eb="247">
      <t>カンロ</t>
    </rPh>
    <rPh sb="247" eb="249">
      <t>コウシン</t>
    </rPh>
    <rPh sb="250" eb="251">
      <t>ム</t>
    </rPh>
    <rPh sb="253" eb="255">
      <t>セイカク</t>
    </rPh>
    <rPh sb="256" eb="258">
      <t>カンロ</t>
    </rPh>
    <rPh sb="258" eb="260">
      <t>ジョウホウ</t>
    </rPh>
    <rPh sb="261" eb="262">
      <t>モト</t>
    </rPh>
    <rPh sb="264" eb="267">
      <t>ロウキュウカ</t>
    </rPh>
    <rPh sb="267" eb="269">
      <t>ジョウキョウ</t>
    </rPh>
    <rPh sb="270" eb="272">
      <t>ハアク</t>
    </rPh>
    <rPh sb="273" eb="274">
      <t>オコナ</t>
    </rPh>
    <rPh sb="279" eb="281">
      <t>カンロ</t>
    </rPh>
    <rPh sb="281" eb="283">
      <t>カンリ</t>
    </rPh>
    <rPh sb="297" eb="298">
      <t>カカ</t>
    </rPh>
    <rPh sb="299" eb="301">
      <t>チョウサ</t>
    </rPh>
    <rPh sb="301" eb="302">
      <t>トウ</t>
    </rPh>
    <rPh sb="303" eb="304">
      <t>スス</t>
    </rPh>
    <phoneticPr fontId="4"/>
  </si>
  <si>
    <t>　給水人口の減少に伴う水需要の減少が見込まれる中、老朽化が進む施設の更新に多額の費用が必要となるなど、厳しい経営環境は今後も続いていくものと見込まれる。
　こうした状況の中、基幹施設であるゆめが丘浄水場を最大限に活用することを前提とした施設運営の適正化等により、コスト縮減の取り組みを計画的に進めていく必要がある。
　また、財源確保の取り組みとしては、近年伸びが見られる工場等大口需要者の水需要の増加を促し、料金収入の維持・安定につなげるため、H31.1月から大口需要者向けの料金減額制度を導入したところであり、引き続き伊賀市水道事業基本計画及び伊賀市水道事業経営戦略に位置付けた施策を推進することで、投資と財源の両面から経営基盤の強化に向けた取り組みを進めていく必要がある。</t>
    <rPh sb="1" eb="3">
      <t>キュウスイ</t>
    </rPh>
    <rPh sb="3" eb="5">
      <t>ジンコウ</t>
    </rPh>
    <rPh sb="6" eb="8">
      <t>ゲンショウ</t>
    </rPh>
    <rPh sb="9" eb="10">
      <t>トモナ</t>
    </rPh>
    <rPh sb="11" eb="12">
      <t>ミズ</t>
    </rPh>
    <rPh sb="12" eb="14">
      <t>ジュヨウ</t>
    </rPh>
    <rPh sb="15" eb="17">
      <t>ゲンショウ</t>
    </rPh>
    <rPh sb="18" eb="20">
      <t>ミコ</t>
    </rPh>
    <rPh sb="23" eb="24">
      <t>ナカ</t>
    </rPh>
    <rPh sb="25" eb="28">
      <t>ロウキュウカ</t>
    </rPh>
    <rPh sb="29" eb="30">
      <t>スス</t>
    </rPh>
    <rPh sb="31" eb="33">
      <t>シセツ</t>
    </rPh>
    <rPh sb="34" eb="36">
      <t>コウシン</t>
    </rPh>
    <rPh sb="37" eb="39">
      <t>タガク</t>
    </rPh>
    <rPh sb="40" eb="42">
      <t>ヒヨウ</t>
    </rPh>
    <rPh sb="43" eb="45">
      <t>ヒツヨウ</t>
    </rPh>
    <rPh sb="51" eb="52">
      <t>キビ</t>
    </rPh>
    <rPh sb="54" eb="56">
      <t>ケイエイ</t>
    </rPh>
    <rPh sb="56" eb="58">
      <t>カンキョウ</t>
    </rPh>
    <rPh sb="59" eb="61">
      <t>コンゴ</t>
    </rPh>
    <rPh sb="62" eb="63">
      <t>ツヅ</t>
    </rPh>
    <rPh sb="70" eb="72">
      <t>ミコ</t>
    </rPh>
    <rPh sb="82" eb="84">
      <t>ジョウキョウ</t>
    </rPh>
    <rPh sb="85" eb="86">
      <t>ナカ</t>
    </rPh>
    <rPh sb="87" eb="89">
      <t>キカン</t>
    </rPh>
    <rPh sb="89" eb="91">
      <t>シセツ</t>
    </rPh>
    <rPh sb="97" eb="98">
      <t>オカ</t>
    </rPh>
    <rPh sb="98" eb="101">
      <t>ジョウスイジョウ</t>
    </rPh>
    <rPh sb="102" eb="105">
      <t>サイダイゲン</t>
    </rPh>
    <rPh sb="106" eb="108">
      <t>カツヨウ</t>
    </rPh>
    <rPh sb="113" eb="115">
      <t>ゼンテイ</t>
    </rPh>
    <rPh sb="118" eb="120">
      <t>シセツ</t>
    </rPh>
    <rPh sb="120" eb="122">
      <t>ウンエイ</t>
    </rPh>
    <rPh sb="123" eb="126">
      <t>テキセイカ</t>
    </rPh>
    <rPh sb="126" eb="127">
      <t>トウ</t>
    </rPh>
    <rPh sb="134" eb="136">
      <t>シュクゲン</t>
    </rPh>
    <rPh sb="137" eb="138">
      <t>ト</t>
    </rPh>
    <rPh sb="139" eb="140">
      <t>ク</t>
    </rPh>
    <rPh sb="142" eb="145">
      <t>ケイカクテキ</t>
    </rPh>
    <rPh sb="146" eb="147">
      <t>スス</t>
    </rPh>
    <rPh sb="151" eb="153">
      <t>ヒツヨウ</t>
    </rPh>
    <rPh sb="176" eb="178">
      <t>キンネン</t>
    </rPh>
    <rPh sb="178" eb="179">
      <t>ノ</t>
    </rPh>
    <rPh sb="181" eb="182">
      <t>ミ</t>
    </rPh>
    <rPh sb="185" eb="187">
      <t>コウジョウ</t>
    </rPh>
    <rPh sb="187" eb="188">
      <t>トウ</t>
    </rPh>
    <rPh sb="188" eb="190">
      <t>オオグチ</t>
    </rPh>
    <rPh sb="190" eb="192">
      <t>ジュヨウ</t>
    </rPh>
    <rPh sb="192" eb="193">
      <t>シャ</t>
    </rPh>
    <rPh sb="194" eb="195">
      <t>ミズ</t>
    </rPh>
    <rPh sb="195" eb="197">
      <t>ジュヨウ</t>
    </rPh>
    <rPh sb="198" eb="200">
      <t>ゾウカ</t>
    </rPh>
    <rPh sb="201" eb="202">
      <t>ウナガ</t>
    </rPh>
    <rPh sb="204" eb="206">
      <t>リョウキン</t>
    </rPh>
    <rPh sb="206" eb="208">
      <t>シュウニュウ</t>
    </rPh>
    <rPh sb="209" eb="211">
      <t>イジ</t>
    </rPh>
    <rPh sb="212" eb="214">
      <t>アンテイ</t>
    </rPh>
    <rPh sb="227" eb="228">
      <t>ガツ</t>
    </rPh>
    <rPh sb="230" eb="232">
      <t>オオグチ</t>
    </rPh>
    <rPh sb="232" eb="234">
      <t>ジュヨウ</t>
    </rPh>
    <rPh sb="234" eb="235">
      <t>シャ</t>
    </rPh>
    <rPh sb="235" eb="236">
      <t>ム</t>
    </rPh>
    <rPh sb="238" eb="240">
      <t>リョウキン</t>
    </rPh>
    <rPh sb="240" eb="242">
      <t>ゲンガク</t>
    </rPh>
    <rPh sb="242" eb="244">
      <t>セイド</t>
    </rPh>
    <rPh sb="245" eb="247">
      <t>ドウニュウ</t>
    </rPh>
    <rPh sb="256" eb="257">
      <t>ヒ</t>
    </rPh>
    <rPh sb="258" eb="259">
      <t>ツヅ</t>
    </rPh>
    <rPh sb="260" eb="263">
      <t>イガシ</t>
    </rPh>
    <rPh sb="263" eb="265">
      <t>スイドウ</t>
    </rPh>
    <rPh sb="265" eb="267">
      <t>ジギョウ</t>
    </rPh>
    <rPh sb="267" eb="269">
      <t>キホン</t>
    </rPh>
    <rPh sb="269" eb="271">
      <t>ケイカク</t>
    </rPh>
    <rPh sb="271" eb="272">
      <t>オヨ</t>
    </rPh>
    <rPh sb="273" eb="276">
      <t>イガシ</t>
    </rPh>
    <rPh sb="276" eb="278">
      <t>スイドウ</t>
    </rPh>
    <rPh sb="278" eb="280">
      <t>ジギョウ</t>
    </rPh>
    <rPh sb="280" eb="282">
      <t>ケイエイ</t>
    </rPh>
    <rPh sb="282" eb="284">
      <t>センリャク</t>
    </rPh>
    <rPh sb="285" eb="288">
      <t>イチヅ</t>
    </rPh>
    <rPh sb="290" eb="291">
      <t>セ</t>
    </rPh>
    <rPh sb="291" eb="292">
      <t>サク</t>
    </rPh>
    <rPh sb="293" eb="295">
      <t>スイシン</t>
    </rPh>
    <rPh sb="301" eb="303">
      <t>トウシ</t>
    </rPh>
    <rPh sb="304" eb="306">
      <t>ザイゲン</t>
    </rPh>
    <rPh sb="307" eb="309">
      <t>リョウメン</t>
    </rPh>
    <rPh sb="311" eb="313">
      <t>ケイエイ</t>
    </rPh>
    <rPh sb="313" eb="315">
      <t>キバン</t>
    </rPh>
    <rPh sb="316" eb="318">
      <t>キョウカ</t>
    </rPh>
    <rPh sb="319" eb="320">
      <t>ム</t>
    </rPh>
    <rPh sb="322" eb="323">
      <t>ト</t>
    </rPh>
    <rPh sb="324" eb="325">
      <t>ク</t>
    </rPh>
    <rPh sb="327" eb="328">
      <t>スス</t>
    </rPh>
    <rPh sb="332" eb="334">
      <t>ヒツヨウ</t>
    </rPh>
    <phoneticPr fontId="4"/>
  </si>
  <si>
    <r>
      <rPr>
        <u/>
        <sz val="11"/>
        <color theme="1"/>
        <rFont val="ＭＳ ゴシック"/>
        <family val="3"/>
        <charset val="128"/>
      </rPr>
      <t>①経常収支比率、累積欠損金比率、料金回収率</t>
    </r>
    <r>
      <rPr>
        <sz val="11"/>
        <color theme="1"/>
        <rFont val="ＭＳ ゴシック"/>
        <family val="3"/>
        <charset val="128"/>
      </rPr>
      <t xml:space="preserve">
　経常収支比率、料金回収率は前年度の値を下回ったが、ともに100％以上を維持しており、累積欠損金も発生していないことから、収益性は良好であると考えられる。
</t>
    </r>
    <r>
      <rPr>
        <u/>
        <sz val="11"/>
        <color theme="1"/>
        <rFont val="ＭＳ ゴシック"/>
        <family val="3"/>
        <charset val="128"/>
      </rPr>
      <t xml:space="preserve">②企業債残高対給水収益比率
</t>
    </r>
    <r>
      <rPr>
        <sz val="11"/>
        <color theme="1"/>
        <rFont val="ＭＳ ゴシック"/>
        <family val="3"/>
        <charset val="128"/>
      </rPr>
      <t xml:space="preserve">　基幹的施設であるゆめが丘浄水場への先行投資等により、類似団体と比較して高い水準となっているが、企業債の償還が新規借入を上回っている状況が続いていることから、数値は改善傾向にある。
</t>
    </r>
    <r>
      <rPr>
        <u/>
        <sz val="11"/>
        <color theme="1"/>
        <rFont val="ＭＳ ゴシック"/>
        <family val="3"/>
        <charset val="128"/>
      </rPr>
      <t>③給水原価</t>
    </r>
    <r>
      <rPr>
        <sz val="11"/>
        <color theme="1"/>
        <rFont val="ＭＳ ゴシック"/>
        <family val="3"/>
        <charset val="128"/>
      </rPr>
      <t xml:space="preserve">
　経常経費の増加等により</t>
    </r>
    <r>
      <rPr>
        <sz val="11"/>
        <rFont val="ＭＳ ゴシック"/>
        <family val="3"/>
        <charset val="128"/>
      </rPr>
      <t>前年度より高い値となっており、類似団体と比較しても高い水準で推移している。給水人口の減少等に伴い有収水量が減少傾向にあることから、今後もこの傾向は続くと見込まれるため、効率的な施設運用による維持管理費の抑制等の取り組みをさらに進めていく必要がある。</t>
    </r>
    <r>
      <rPr>
        <sz val="11"/>
        <color rgb="FFFF0000"/>
        <rFont val="ＭＳ ゴシック"/>
        <family val="3"/>
        <charset val="128"/>
      </rPr>
      <t xml:space="preserve">
</t>
    </r>
    <r>
      <rPr>
        <u/>
        <sz val="11"/>
        <rFont val="ＭＳ ゴシック"/>
        <family val="3"/>
        <charset val="128"/>
      </rPr>
      <t>④有収率</t>
    </r>
    <r>
      <rPr>
        <sz val="11"/>
        <rFont val="ＭＳ ゴシック"/>
        <family val="3"/>
        <charset val="128"/>
      </rPr>
      <t xml:space="preserve">
　前年度と比較してわずかな改善が見られるが、類似団体と比較して低い値での推移となっている。
　これは料金徴収の対象とならない漏水によるものが主な要因と考えられるため、より効果的な漏水調査の実施による漏水箇所の特定や修繕、また、配水ブロックの見直しによる効率的な配水系統の確立等の対策が必要である。</t>
    </r>
    <rPh sb="1" eb="3">
      <t>ケイジョウ</t>
    </rPh>
    <rPh sb="3" eb="5">
      <t>シュウシ</t>
    </rPh>
    <rPh sb="5" eb="7">
      <t>ヒリツ</t>
    </rPh>
    <rPh sb="8" eb="10">
      <t>ルイセキ</t>
    </rPh>
    <rPh sb="10" eb="12">
      <t>ケッソン</t>
    </rPh>
    <rPh sb="12" eb="13">
      <t>キン</t>
    </rPh>
    <rPh sb="13" eb="15">
      <t>ヒリツ</t>
    </rPh>
    <rPh sb="16" eb="18">
      <t>リョウキン</t>
    </rPh>
    <rPh sb="18" eb="20">
      <t>カイシュウ</t>
    </rPh>
    <rPh sb="20" eb="21">
      <t>リツ</t>
    </rPh>
    <rPh sb="23" eb="25">
      <t>ケイジョウ</t>
    </rPh>
    <rPh sb="25" eb="27">
      <t>シュウシ</t>
    </rPh>
    <rPh sb="27" eb="29">
      <t>ヒリツ</t>
    </rPh>
    <rPh sb="30" eb="32">
      <t>リョウキン</t>
    </rPh>
    <rPh sb="32" eb="34">
      <t>カイシュウ</t>
    </rPh>
    <rPh sb="34" eb="35">
      <t>リツ</t>
    </rPh>
    <rPh sb="36" eb="39">
      <t>ゼンネンド</t>
    </rPh>
    <rPh sb="40" eb="41">
      <t>アタイ</t>
    </rPh>
    <rPh sb="42" eb="44">
      <t>シタマワ</t>
    </rPh>
    <rPh sb="55" eb="57">
      <t>イジョウ</t>
    </rPh>
    <rPh sb="58" eb="60">
      <t>イジ</t>
    </rPh>
    <rPh sb="65" eb="67">
      <t>ルイセキ</t>
    </rPh>
    <rPh sb="67" eb="69">
      <t>ケッソン</t>
    </rPh>
    <rPh sb="69" eb="70">
      <t>キン</t>
    </rPh>
    <rPh sb="71" eb="73">
      <t>ハッセイ</t>
    </rPh>
    <rPh sb="83" eb="86">
      <t>シュウエキセイ</t>
    </rPh>
    <rPh sb="87" eb="89">
      <t>リョウコウ</t>
    </rPh>
    <rPh sb="93" eb="94">
      <t>カンガ</t>
    </rPh>
    <rPh sb="101" eb="103">
      <t>キギョウ</t>
    </rPh>
    <rPh sb="103" eb="104">
      <t>サイ</t>
    </rPh>
    <rPh sb="104" eb="106">
      <t>ザンダカ</t>
    </rPh>
    <rPh sb="106" eb="107">
      <t>タイ</t>
    </rPh>
    <rPh sb="107" eb="109">
      <t>キュウスイ</t>
    </rPh>
    <rPh sb="109" eb="111">
      <t>シュウエキ</t>
    </rPh>
    <rPh sb="111" eb="113">
      <t>ヒリツ</t>
    </rPh>
    <rPh sb="115" eb="118">
      <t>キカンテキ</t>
    </rPh>
    <rPh sb="118" eb="120">
      <t>シセツ</t>
    </rPh>
    <rPh sb="126" eb="127">
      <t>オカ</t>
    </rPh>
    <rPh sb="127" eb="130">
      <t>ジョウスイジョウ</t>
    </rPh>
    <rPh sb="132" eb="134">
      <t>センコウ</t>
    </rPh>
    <rPh sb="134" eb="136">
      <t>トウシ</t>
    </rPh>
    <rPh sb="136" eb="137">
      <t>トウ</t>
    </rPh>
    <rPh sb="141" eb="143">
      <t>ルイジ</t>
    </rPh>
    <rPh sb="143" eb="145">
      <t>ダンタイ</t>
    </rPh>
    <rPh sb="146" eb="148">
      <t>ヒカク</t>
    </rPh>
    <rPh sb="150" eb="151">
      <t>タカ</t>
    </rPh>
    <rPh sb="152" eb="154">
      <t>スイジュン</t>
    </rPh>
    <rPh sb="162" eb="164">
      <t>キギョウ</t>
    </rPh>
    <rPh sb="164" eb="165">
      <t>サイ</t>
    </rPh>
    <rPh sb="166" eb="168">
      <t>ショウカン</t>
    </rPh>
    <rPh sb="169" eb="171">
      <t>シンキ</t>
    </rPh>
    <rPh sb="171" eb="173">
      <t>カリイレ</t>
    </rPh>
    <rPh sb="174" eb="176">
      <t>ウワマワ</t>
    </rPh>
    <rPh sb="180" eb="182">
      <t>ジョウキョウ</t>
    </rPh>
    <rPh sb="183" eb="184">
      <t>ツヅ</t>
    </rPh>
    <rPh sb="193" eb="195">
      <t>スウチ</t>
    </rPh>
    <rPh sb="196" eb="198">
      <t>カイゼン</t>
    </rPh>
    <rPh sb="198" eb="200">
      <t>ケイコウ</t>
    </rPh>
    <rPh sb="206" eb="208">
      <t>キュウスイ</t>
    </rPh>
    <rPh sb="208" eb="210">
      <t>ゲンカ</t>
    </rPh>
    <rPh sb="212" eb="214">
      <t>ケイジョウ</t>
    </rPh>
    <rPh sb="214" eb="216">
      <t>ケイヒ</t>
    </rPh>
    <rPh sb="217" eb="219">
      <t>ゾウカ</t>
    </rPh>
    <rPh sb="219" eb="220">
      <t>トウ</t>
    </rPh>
    <rPh sb="223" eb="225">
      <t>ゼンネン</t>
    </rPh>
    <rPh sb="225" eb="226">
      <t>ド</t>
    </rPh>
    <rPh sb="228" eb="229">
      <t>タカ</t>
    </rPh>
    <rPh sb="230" eb="231">
      <t>アタイ</t>
    </rPh>
    <rPh sb="238" eb="240">
      <t>ルイジ</t>
    </rPh>
    <rPh sb="240" eb="242">
      <t>ダンタイ</t>
    </rPh>
    <rPh sb="243" eb="245">
      <t>ヒカク</t>
    </rPh>
    <rPh sb="248" eb="249">
      <t>タカ</t>
    </rPh>
    <rPh sb="250" eb="252">
      <t>スイジュン</t>
    </rPh>
    <rPh sb="253" eb="255">
      <t>スイイ</t>
    </rPh>
    <rPh sb="260" eb="262">
      <t>キュウスイ</t>
    </rPh>
    <rPh sb="262" eb="264">
      <t>ジンコウ</t>
    </rPh>
    <rPh sb="265" eb="267">
      <t>ゲンショウ</t>
    </rPh>
    <rPh sb="267" eb="268">
      <t>トウ</t>
    </rPh>
    <rPh sb="269" eb="270">
      <t>トモナ</t>
    </rPh>
    <rPh sb="271" eb="273">
      <t>ユウシュウ</t>
    </rPh>
    <rPh sb="273" eb="275">
      <t>スイリョウ</t>
    </rPh>
    <rPh sb="276" eb="278">
      <t>ゲンショウ</t>
    </rPh>
    <rPh sb="278" eb="280">
      <t>ケイコウ</t>
    </rPh>
    <rPh sb="288" eb="290">
      <t>コンゴ</t>
    </rPh>
    <rPh sb="293" eb="295">
      <t>ケイコウ</t>
    </rPh>
    <rPh sb="296" eb="297">
      <t>ツヅ</t>
    </rPh>
    <rPh sb="299" eb="301">
      <t>ミコ</t>
    </rPh>
    <rPh sb="307" eb="310">
      <t>コウリツテキ</t>
    </rPh>
    <rPh sb="311" eb="313">
      <t>シセツ</t>
    </rPh>
    <rPh sb="313" eb="315">
      <t>ウンヨウ</t>
    </rPh>
    <rPh sb="318" eb="320">
      <t>イジ</t>
    </rPh>
    <rPh sb="320" eb="323">
      <t>カンリヒ</t>
    </rPh>
    <rPh sb="324" eb="326">
      <t>ヨクセイ</t>
    </rPh>
    <rPh sb="326" eb="327">
      <t>トウ</t>
    </rPh>
    <rPh sb="328" eb="329">
      <t>ト</t>
    </rPh>
    <rPh sb="330" eb="331">
      <t>ク</t>
    </rPh>
    <rPh sb="336" eb="337">
      <t>スス</t>
    </rPh>
    <rPh sb="341" eb="343">
      <t>ヒツヨウ</t>
    </rPh>
    <rPh sb="349" eb="352">
      <t>ユウシュウリツ</t>
    </rPh>
    <rPh sb="354" eb="357">
      <t>ゼンネンド</t>
    </rPh>
    <rPh sb="358" eb="360">
      <t>ヒカク</t>
    </rPh>
    <rPh sb="366" eb="368">
      <t>カイゼン</t>
    </rPh>
    <rPh sb="369" eb="370">
      <t>ミ</t>
    </rPh>
    <rPh sb="389" eb="391">
      <t>スイイ</t>
    </rPh>
    <rPh sb="415" eb="417">
      <t>ロウスイ</t>
    </rPh>
    <rPh sb="423" eb="424">
      <t>オモ</t>
    </rPh>
    <rPh sb="425" eb="427">
      <t>ヨウイン</t>
    </rPh>
    <rPh sb="428" eb="429">
      <t>カンガ</t>
    </rPh>
    <rPh sb="438" eb="441">
      <t>コウカテキ</t>
    </rPh>
    <rPh sb="442" eb="444">
      <t>ロウスイ</t>
    </rPh>
    <rPh sb="444" eb="446">
      <t>チョウサ</t>
    </rPh>
    <rPh sb="447" eb="449">
      <t>ジッシ</t>
    </rPh>
    <rPh sb="452" eb="454">
      <t>ロウスイ</t>
    </rPh>
    <rPh sb="454" eb="456">
      <t>カショ</t>
    </rPh>
    <rPh sb="457" eb="459">
      <t>トクテイ</t>
    </rPh>
    <rPh sb="460" eb="462">
      <t>シュウゼン</t>
    </rPh>
    <rPh sb="466" eb="468">
      <t>ハイスイ</t>
    </rPh>
    <rPh sb="473" eb="475">
      <t>ミナオ</t>
    </rPh>
    <rPh sb="479" eb="482">
      <t>コウリツテキ</t>
    </rPh>
    <rPh sb="483" eb="485">
      <t>ハイスイ</t>
    </rPh>
    <rPh sb="485" eb="487">
      <t>ケイトウ</t>
    </rPh>
    <rPh sb="488" eb="490">
      <t>カクリツ</t>
    </rPh>
    <rPh sb="490" eb="491">
      <t>トウ</t>
    </rPh>
    <rPh sb="492" eb="494">
      <t>タイサク</t>
    </rPh>
    <rPh sb="495" eb="4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</si>
</sst>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u/>
      <sz val="11"/>
      <color theme="1"/>
      <name val="ＭＳ ゴシック"/>
      <family val="3"/>
      <charset val="128"/>
    </font>
    <font>
      <u/>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0.48</c:v>
                </c:pt>
                <c:pt idx="2">
                  <c:v>0.15</c:v>
                </c:pt>
                <c:pt idx="3">
                  <c:v>0.37</c:v>
                </c:pt>
                <c:pt idx="4">
                  <c:v>1.01</c:v>
                </c:pt>
              </c:numCache>
            </c:numRef>
          </c:val>
          <c:extLst>
            <c:ext xmlns:c16="http://schemas.microsoft.com/office/drawing/2014/chart" uri="{C3380CC4-5D6E-409C-BE32-E72D297353CC}">
              <c16:uniqueId val="{00000000-4229-4EC8-BC85-9BA4D325E3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4229-4EC8-BC85-9BA4D325E3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55.82</c:v>
                </c:pt>
                <c:pt idx="1">
                  <c:v>58.15</c:v>
                </c:pt>
                <c:pt idx="2">
                  <c:v>58.85</c:v>
                </c:pt>
                <c:pt idx="3">
                  <c:v>58.87</c:v>
                </c:pt>
                <c:pt idx="4">
                  <c:v>59.65</c:v>
                </c:pt>
              </c:numCache>
            </c:numRef>
          </c:val>
          <c:extLst>
            <c:ext xmlns:c16="http://schemas.microsoft.com/office/drawing/2014/chart" uri="{C3380CC4-5D6E-409C-BE32-E72D297353CC}">
              <c16:uniqueId val="{00000000-9758-4849-9A00-C913C6663F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9758-4849-9A00-C913C6663F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81.900000000000006</c:v>
                </c:pt>
                <c:pt idx="1">
                  <c:v>80.64</c:v>
                </c:pt>
                <c:pt idx="2">
                  <c:v>81.540000000000006</c:v>
                </c:pt>
                <c:pt idx="3">
                  <c:v>81.38</c:v>
                </c:pt>
                <c:pt idx="4">
                  <c:v>81.72</c:v>
                </c:pt>
              </c:numCache>
            </c:numRef>
          </c:val>
          <c:extLst>
            <c:ext xmlns:c16="http://schemas.microsoft.com/office/drawing/2014/chart" uri="{C3380CC4-5D6E-409C-BE32-E72D297353CC}">
              <c16:uniqueId val="{00000000-C491-4718-B567-32D65FF1F3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C491-4718-B567-32D65FF1F3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107.49</c:v>
                </c:pt>
                <c:pt idx="1">
                  <c:v>111.4</c:v>
                </c:pt>
                <c:pt idx="2">
                  <c:v>116.08</c:v>
                </c:pt>
                <c:pt idx="3">
                  <c:v>116.47</c:v>
                </c:pt>
                <c:pt idx="4">
                  <c:v>111.42</c:v>
                </c:pt>
              </c:numCache>
            </c:numRef>
          </c:val>
          <c:extLst>
            <c:ext xmlns:c16="http://schemas.microsoft.com/office/drawing/2014/chart" uri="{C3380CC4-5D6E-409C-BE32-E72D297353CC}">
              <c16:uniqueId val="{00000000-0185-46C6-930A-E888A86142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0185-46C6-930A-E888A86142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35.049999999999997</c:v>
                </c:pt>
                <c:pt idx="1">
                  <c:v>37.21</c:v>
                </c:pt>
                <c:pt idx="2">
                  <c:v>39.450000000000003</c:v>
                </c:pt>
                <c:pt idx="3">
                  <c:v>41.4</c:v>
                </c:pt>
                <c:pt idx="4">
                  <c:v>43.16</c:v>
                </c:pt>
              </c:numCache>
            </c:numRef>
          </c:val>
          <c:extLst>
            <c:ext xmlns:c16="http://schemas.microsoft.com/office/drawing/2014/chart" uri="{C3380CC4-5D6E-409C-BE32-E72D297353CC}">
              <c16:uniqueId val="{00000000-3736-4814-B421-7BC53131C4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3736-4814-B421-7BC53131C4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5.89</c:v>
                </c:pt>
                <c:pt idx="1">
                  <c:v>21.25</c:v>
                </c:pt>
                <c:pt idx="2">
                  <c:v>6.4</c:v>
                </c:pt>
                <c:pt idx="3">
                  <c:v>6.09</c:v>
                </c:pt>
                <c:pt idx="4">
                  <c:v>5.88</c:v>
                </c:pt>
              </c:numCache>
            </c:numRef>
          </c:val>
          <c:extLst>
            <c:ext xmlns:c16="http://schemas.microsoft.com/office/drawing/2014/chart" uri="{C3380CC4-5D6E-409C-BE32-E72D297353CC}">
              <c16:uniqueId val="{00000000-C626-42ED-A4FF-6CCB315C47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C626-42ED-A4FF-6CCB315C47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CB-4857-9303-185F1952BD4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75CB-4857-9303-185F1952BD4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190.68</c:v>
                </c:pt>
                <c:pt idx="1">
                  <c:v>197.04</c:v>
                </c:pt>
                <c:pt idx="2">
                  <c:v>251.97</c:v>
                </c:pt>
                <c:pt idx="3">
                  <c:v>261.38</c:v>
                </c:pt>
                <c:pt idx="4">
                  <c:v>259.98</c:v>
                </c:pt>
              </c:numCache>
            </c:numRef>
          </c:val>
          <c:extLst>
            <c:ext xmlns:c16="http://schemas.microsoft.com/office/drawing/2014/chart" uri="{C3380CC4-5D6E-409C-BE32-E72D297353CC}">
              <c16:uniqueId val="{00000000-8B9D-4FA6-B46F-D7A742CF7D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B9D-4FA6-B46F-D7A742CF7D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718.95</c:v>
                </c:pt>
                <c:pt idx="1">
                  <c:v>672.48</c:v>
                </c:pt>
                <c:pt idx="2">
                  <c:v>613.04</c:v>
                </c:pt>
                <c:pt idx="3">
                  <c:v>578.30999999999995</c:v>
                </c:pt>
                <c:pt idx="4">
                  <c:v>552.49</c:v>
                </c:pt>
              </c:numCache>
            </c:numRef>
          </c:val>
          <c:extLst>
            <c:ext xmlns:c16="http://schemas.microsoft.com/office/drawing/2014/chart" uri="{C3380CC4-5D6E-409C-BE32-E72D297353CC}">
              <c16:uniqueId val="{00000000-9A35-4CB3-994E-E511D59665D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9A35-4CB3-994E-E511D59665D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100.65</c:v>
                </c:pt>
                <c:pt idx="1">
                  <c:v>106.03</c:v>
                </c:pt>
                <c:pt idx="2">
                  <c:v>112.09</c:v>
                </c:pt>
                <c:pt idx="3">
                  <c:v>115.44</c:v>
                </c:pt>
                <c:pt idx="4">
                  <c:v>107.37</c:v>
                </c:pt>
              </c:numCache>
            </c:numRef>
          </c:val>
          <c:extLst>
            <c:ext xmlns:c16="http://schemas.microsoft.com/office/drawing/2014/chart" uri="{C3380CC4-5D6E-409C-BE32-E72D297353CC}">
              <c16:uniqueId val="{00000000-8070-4B6F-8D51-336DDB1DDD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8070-4B6F-8D51-336DDB1DDD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208.73</c:v>
                </c:pt>
                <c:pt idx="1">
                  <c:v>198.57</c:v>
                </c:pt>
                <c:pt idx="2">
                  <c:v>188.81</c:v>
                </c:pt>
                <c:pt idx="3">
                  <c:v>183.59</c:v>
                </c:pt>
                <c:pt idx="4">
                  <c:v>197.32</c:v>
                </c:pt>
              </c:numCache>
            </c:numRef>
          </c:val>
          <c:extLst>
            <c:ext xmlns:c16="http://schemas.microsoft.com/office/drawing/2014/chart" uri="{C3380CC4-5D6E-409C-BE32-E72D297353CC}">
              <c16:uniqueId val="{00000000-0BA6-4E86-A431-1B569D9C96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0BA6-4E86-A431-1B569D9C96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25" zoomScaleNormal="100" workbookViewId="0">
      <selection activeCell="CD29" sqref="CD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伊賀市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f>データ!$R$6</f>
        <v>92197</v>
      </c>
      <c r="AM8" s="60"/>
      <c r="AN8" s="60"/>
      <c r="AO8" s="60"/>
      <c r="AP8" s="60"/>
      <c r="AQ8" s="60"/>
      <c r="AR8" s="60"/>
      <c r="AS8" s="60"/>
      <c r="AT8" s="51">
        <f>データ!$S$6</f>
        <v>558.23</v>
      </c>
      <c r="AU8" s="52"/>
      <c r="AV8" s="52"/>
      <c r="AW8" s="52"/>
      <c r="AX8" s="52"/>
      <c r="AY8" s="52"/>
      <c r="AZ8" s="52"/>
      <c r="BA8" s="52"/>
      <c r="BB8" s="53">
        <f>データ!$T$6</f>
        <v>165.16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67.72</v>
      </c>
      <c r="J10" s="52"/>
      <c r="K10" s="52"/>
      <c r="L10" s="52"/>
      <c r="M10" s="52"/>
      <c r="N10" s="52"/>
      <c r="O10" s="63"/>
      <c r="P10" s="53">
        <f>データ!$P$6</f>
        <v>99.42</v>
      </c>
      <c r="Q10" s="53"/>
      <c r="R10" s="53"/>
      <c r="S10" s="53"/>
      <c r="T10" s="53"/>
      <c r="U10" s="53"/>
      <c r="V10" s="53"/>
      <c r="W10" s="60">
        <f>データ!$Q$6</f>
        <v>3456</v>
      </c>
      <c r="X10" s="60"/>
      <c r="Y10" s="60"/>
      <c r="Z10" s="60"/>
      <c r="AA10" s="60"/>
      <c r="AB10" s="60"/>
      <c r="AC10" s="60"/>
      <c r="AD10" s="2"/>
      <c r="AE10" s="2"/>
      <c r="AF10" s="2"/>
      <c r="AG10" s="2"/>
      <c r="AH10" s="4"/>
      <c r="AI10" s="4"/>
      <c r="AJ10" s="4"/>
      <c r="AK10" s="4"/>
      <c r="AL10" s="60">
        <f>データ!$U$6</f>
        <v>91147</v>
      </c>
      <c r="AM10" s="60"/>
      <c r="AN10" s="60"/>
      <c r="AO10" s="60"/>
      <c r="AP10" s="60"/>
      <c r="AQ10" s="60"/>
      <c r="AR10" s="60"/>
      <c r="AS10" s="60"/>
      <c r="AT10" s="51">
        <f>データ!$V$6</f>
        <v>215.8</v>
      </c>
      <c r="AU10" s="52"/>
      <c r="AV10" s="52"/>
      <c r="AW10" s="52"/>
      <c r="AX10" s="52"/>
      <c r="AY10" s="52"/>
      <c r="AZ10" s="52"/>
      <c r="BA10" s="52"/>
      <c r="BB10" s="53">
        <f>データ!$W$6</f>
        <v>422.37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Gs7P4+WuSO1gt7YQuOxZAUJrHIN8ayrMtY0Hq6W8psg5fB53wbz3h/re0M0MqSG9MUK8DAyu/gcXsNheetWg==" saltValue="tO1HZ7z2uQ0NFpYClYKh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242161</v>
      </c>
      <c r="D6" s="34">
        <f t="shared" si="3"/>
        <v>46</v>
      </c>
      <c r="E6" s="34">
        <f t="shared" si="3"/>
        <v>1</v>
      </c>
      <c r="F6" s="34">
        <f t="shared" si="3"/>
        <v>0</v>
      </c>
      <c r="G6" s="34">
        <f t="shared" si="3"/>
        <v>1</v>
      </c>
      <c r="H6" s="34" t="str">
        <f t="shared" si="3"/>
        <v>三重県　伊賀市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67.72</v>
      </c>
      <c r="P6" s="35">
        <f t="shared" si="3"/>
        <v>99.42</v>
      </c>
      <c r="Q6" s="35">
        <f t="shared" si="3"/>
        <v>3456</v>
      </c>
      <c r="R6" s="35">
        <f t="shared" si="3"/>
        <v>92197</v>
      </c>
      <c r="S6" s="35">
        <f t="shared" si="3"/>
        <v>558.23</v>
      </c>
      <c r="T6" s="35">
        <f t="shared" si="3"/>
        <v>165.16</v>
      </c>
      <c r="U6" s="35">
        <f t="shared" si="3"/>
        <v>91147</v>
      </c>
      <c r="V6" s="35">
        <f t="shared" si="3"/>
        <v>215.8</v>
      </c>
      <c r="W6" s="35">
        <f t="shared" si="3"/>
        <v>422.37</v>
      </c>
      <c r="X6" s="36">
        <f>IF(X7="",NA(),X7)</f>
        <v>107.49</v>
      </c>
      <c r="Y6" s="36">
        <f t="shared" ref="Y6:AG6" si="4">IF(Y7="",NA(),Y7)</f>
        <v>111.4</v>
      </c>
      <c r="Z6" s="36">
        <f t="shared" si="4"/>
        <v>116.08</v>
      </c>
      <c r="AA6" s="36">
        <f t="shared" si="4"/>
        <v>116.47</v>
      </c>
      <c r="AB6" s="36">
        <f t="shared" si="4"/>
        <v>111.42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190.68</v>
      </c>
      <c r="AU6" s="36">
        <f t="shared" ref="AU6:BC6" si="6">IF(AU7="",NA(),AU7)</f>
        <v>197.04</v>
      </c>
      <c r="AV6" s="36">
        <f t="shared" si="6"/>
        <v>251.97</v>
      </c>
      <c r="AW6" s="36">
        <f t="shared" si="6"/>
        <v>261.38</v>
      </c>
      <c r="AX6" s="36">
        <f t="shared" si="6"/>
        <v>259.98</v>
      </c>
      <c r="AY6" s="36">
        <f t="shared" si="6"/>
        <v>335.95</v>
      </c>
      <c r="AZ6" s="36">
        <f t="shared" si="6"/>
        <v>346.59</v>
      </c>
      <c r="BA6" s="36">
        <f t="shared" si="6"/>
        <v>357.82</v>
      </c>
      <c r="BB6" s="36">
        <f t="shared" si="6"/>
        <v>355.5</v>
      </c>
      <c r="BC6" s="36">
        <f t="shared" si="6"/>
        <v>349.83</v>
      </c>
      <c r="BD6" s="35" t="str">
        <f>IF(BD7="","",IF(BD7="-","【-】","【"&amp;SUBSTITUTE(TEXT(BD7,"#,##0.00"),"-","△")&amp;"】"))</f>
        <v>【261.93】</v>
      </c>
      <c r="BE6" s="36">
        <f>IF(BE7="",NA(),BE7)</f>
        <v>718.95</v>
      </c>
      <c r="BF6" s="36">
        <f t="shared" ref="BF6:BN6" si="7">IF(BF7="",NA(),BF7)</f>
        <v>672.48</v>
      </c>
      <c r="BG6" s="36">
        <f t="shared" si="7"/>
        <v>613.04</v>
      </c>
      <c r="BH6" s="36">
        <f t="shared" si="7"/>
        <v>578.30999999999995</v>
      </c>
      <c r="BI6" s="36">
        <f t="shared" si="7"/>
        <v>552.49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100.65</v>
      </c>
      <c r="BQ6" s="36">
        <f t="shared" ref="BQ6:BY6" si="8">IF(BQ7="",NA(),BQ7)</f>
        <v>106.03</v>
      </c>
      <c r="BR6" s="36">
        <f t="shared" si="8"/>
        <v>112.09</v>
      </c>
      <c r="BS6" s="36">
        <f t="shared" si="8"/>
        <v>115.44</v>
      </c>
      <c r="BT6" s="36">
        <f t="shared" si="8"/>
        <v>107.37</v>
      </c>
      <c r="BU6" s="36">
        <f t="shared" si="8"/>
        <v>105.21</v>
      </c>
      <c r="BV6" s="36">
        <f t="shared" si="8"/>
        <v>105.71</v>
      </c>
      <c r="BW6" s="36">
        <f t="shared" si="8"/>
        <v>106.01</v>
      </c>
      <c r="BX6" s="36">
        <f t="shared" si="8"/>
        <v>104.57</v>
      </c>
      <c r="BY6" s="36">
        <f t="shared" si="8"/>
        <v>103.54</v>
      </c>
      <c r="BZ6" s="35" t="str">
        <f>IF(BZ7="","",IF(BZ7="-","【-】","【"&amp;SUBSTITUTE(TEXT(BZ7,"#,##0.00"),"-","△")&amp;"】"))</f>
        <v>【103.91】</v>
      </c>
      <c r="CA6" s="36">
        <f>IF(CA7="",NA(),CA7)</f>
        <v>208.73</v>
      </c>
      <c r="CB6" s="36">
        <f t="shared" ref="CB6:CJ6" si="9">IF(CB7="",NA(),CB7)</f>
        <v>198.57</v>
      </c>
      <c r="CC6" s="36">
        <f t="shared" si="9"/>
        <v>188.81</v>
      </c>
      <c r="CD6" s="36">
        <f t="shared" si="9"/>
        <v>183.59</v>
      </c>
      <c r="CE6" s="36">
        <f t="shared" si="9"/>
        <v>197.32</v>
      </c>
      <c r="CF6" s="36">
        <f t="shared" si="9"/>
        <v>162.59</v>
      </c>
      <c r="CG6" s="36">
        <f t="shared" si="9"/>
        <v>162.15</v>
      </c>
      <c r="CH6" s="36">
        <f t="shared" si="9"/>
        <v>162.24</v>
      </c>
      <c r="CI6" s="36">
        <f t="shared" si="9"/>
        <v>165.47</v>
      </c>
      <c r="CJ6" s="36">
        <f t="shared" si="9"/>
        <v>167.46</v>
      </c>
      <c r="CK6" s="35" t="str">
        <f>IF(CK7="","",IF(CK7="-","【-】","【"&amp;SUBSTITUTE(TEXT(CK7,"#,##0.00"),"-","△")&amp;"】"))</f>
        <v>【167.11】</v>
      </c>
      <c r="CL6" s="36">
        <f>IF(CL7="",NA(),CL7)</f>
        <v>55.82</v>
      </c>
      <c r="CM6" s="36">
        <f t="shared" ref="CM6:CU6" si="10">IF(CM7="",NA(),CM7)</f>
        <v>58.15</v>
      </c>
      <c r="CN6" s="36">
        <f t="shared" si="10"/>
        <v>58.85</v>
      </c>
      <c r="CO6" s="36">
        <f t="shared" si="10"/>
        <v>58.87</v>
      </c>
      <c r="CP6" s="36">
        <f t="shared" si="10"/>
        <v>59.65</v>
      </c>
      <c r="CQ6" s="36">
        <f t="shared" si="10"/>
        <v>59.17</v>
      </c>
      <c r="CR6" s="36">
        <f t="shared" si="10"/>
        <v>59.34</v>
      </c>
      <c r="CS6" s="36">
        <f t="shared" si="10"/>
        <v>59.11</v>
      </c>
      <c r="CT6" s="36">
        <f t="shared" si="10"/>
        <v>59.74</v>
      </c>
      <c r="CU6" s="36">
        <f t="shared" si="10"/>
        <v>59.46</v>
      </c>
      <c r="CV6" s="35" t="str">
        <f>IF(CV7="","",IF(CV7="-","【-】","【"&amp;SUBSTITUTE(TEXT(CV7,"#,##0.00"),"-","△")&amp;"】"))</f>
        <v>【60.27】</v>
      </c>
      <c r="CW6" s="36">
        <f>IF(CW7="",NA(),CW7)</f>
        <v>81.900000000000006</v>
      </c>
      <c r="CX6" s="36">
        <f t="shared" ref="CX6:DF6" si="11">IF(CX7="",NA(),CX7)</f>
        <v>80.64</v>
      </c>
      <c r="CY6" s="36">
        <f t="shared" si="11"/>
        <v>81.540000000000006</v>
      </c>
      <c r="CZ6" s="36">
        <f t="shared" si="11"/>
        <v>81.38</v>
      </c>
      <c r="DA6" s="36">
        <f t="shared" si="11"/>
        <v>81.72</v>
      </c>
      <c r="DB6" s="36">
        <f t="shared" si="11"/>
        <v>87.6</v>
      </c>
      <c r="DC6" s="36">
        <f t="shared" si="11"/>
        <v>87.74</v>
      </c>
      <c r="DD6" s="36">
        <f t="shared" si="11"/>
        <v>87.91</v>
      </c>
      <c r="DE6" s="36">
        <f t="shared" si="11"/>
        <v>87.28</v>
      </c>
      <c r="DF6" s="36">
        <f t="shared" si="11"/>
        <v>87.41</v>
      </c>
      <c r="DG6" s="35" t="str">
        <f>IF(DG7="","",IF(DG7="-","【-】","【"&amp;SUBSTITUTE(TEXT(DG7,"#,##0.00"),"-","△")&amp;"】"))</f>
        <v>【89.92】</v>
      </c>
      <c r="DH6" s="36">
        <f>IF(DH7="",NA(),DH7)</f>
        <v>35.049999999999997</v>
      </c>
      <c r="DI6" s="36">
        <f t="shared" ref="DI6:DQ6" si="12">IF(DI7="",NA(),DI7)</f>
        <v>37.21</v>
      </c>
      <c r="DJ6" s="36">
        <f t="shared" si="12"/>
        <v>39.450000000000003</v>
      </c>
      <c r="DK6" s="36">
        <f t="shared" si="12"/>
        <v>41.4</v>
      </c>
      <c r="DL6" s="36">
        <f t="shared" si="12"/>
        <v>43.16</v>
      </c>
      <c r="DM6" s="36">
        <f t="shared" si="12"/>
        <v>45.25</v>
      </c>
      <c r="DN6" s="36">
        <f t="shared" si="12"/>
        <v>46.27</v>
      </c>
      <c r="DO6" s="36">
        <f t="shared" si="12"/>
        <v>46.88</v>
      </c>
      <c r="DP6" s="36">
        <f t="shared" si="12"/>
        <v>46.94</v>
      </c>
      <c r="DQ6" s="36">
        <f t="shared" si="12"/>
        <v>47.62</v>
      </c>
      <c r="DR6" s="35" t="str">
        <f>IF(DR7="","",IF(DR7="-","【-】","【"&amp;SUBSTITUTE(TEXT(DR7,"#,##0.00"),"-","△")&amp;"】"))</f>
        <v>【48.85】</v>
      </c>
      <c r="DS6" s="36">
        <f>IF(DS7="",NA(),DS7)</f>
        <v>5.89</v>
      </c>
      <c r="DT6" s="36">
        <f t="shared" ref="DT6:EB6" si="13">IF(DT7="",NA(),DT7)</f>
        <v>21.25</v>
      </c>
      <c r="DU6" s="36">
        <f t="shared" si="13"/>
        <v>6.4</v>
      </c>
      <c r="DV6" s="36">
        <f t="shared" si="13"/>
        <v>6.09</v>
      </c>
      <c r="DW6" s="36">
        <f t="shared" si="13"/>
        <v>5.88</v>
      </c>
      <c r="DX6" s="36">
        <f t="shared" si="13"/>
        <v>10.71</v>
      </c>
      <c r="DY6" s="36">
        <f t="shared" si="13"/>
        <v>10.93</v>
      </c>
      <c r="DZ6" s="36">
        <f t="shared" si="13"/>
        <v>13.39</v>
      </c>
      <c r="EA6" s="36">
        <f t="shared" si="13"/>
        <v>14.48</v>
      </c>
      <c r="EB6" s="36">
        <f t="shared" si="13"/>
        <v>16.27</v>
      </c>
      <c r="EC6" s="35" t="str">
        <f>IF(EC7="","",IF(EC7="-","【-】","【"&amp;SUBSTITUTE(TEXT(EC7,"#,##0.00"),"-","△")&amp;"】"))</f>
        <v>【17.80】</v>
      </c>
      <c r="ED6" s="36">
        <f>IF(ED7="",NA(),ED7)</f>
        <v>0.28000000000000003</v>
      </c>
      <c r="EE6" s="36">
        <f t="shared" ref="EE6:EM6" si="14">IF(EE7="",NA(),EE7)</f>
        <v>0.48</v>
      </c>
      <c r="EF6" s="36">
        <f t="shared" si="14"/>
        <v>0.15</v>
      </c>
      <c r="EG6" s="36">
        <f t="shared" si="14"/>
        <v>0.37</v>
      </c>
      <c r="EH6" s="36">
        <f t="shared" si="14"/>
        <v>1.01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242161</v>
      </c>
      <c r="D7" s="38">
        <v>46</v>
      </c>
      <c r="E7" s="38">
        <v>1</v>
      </c>
      <c r="F7" s="38">
        <v>0</v>
      </c>
      <c r="G7" s="38">
        <v>1</v>
      </c>
      <c r="H7" s="38" t="s">
        <v>93</v>
      </c>
      <c r="I7" s="38" t="s">
        <v>94</v>
      </c>
      <c r="J7" s="38" t="s">
        <v>95</v>
      </c>
      <c r="K7" s="38" t="s">
        <v>96</v>
      </c>
      <c r="L7" s="38" t="s">
        <v>97</v>
      </c>
      <c r="M7" s="38" t="s">
        <v>98</v>
      </c>
      <c r="N7" s="39" t="s">
        <v>99</v>
      </c>
      <c r="O7" s="39">
        <v>67.72</v>
      </c>
      <c r="P7" s="39">
        <v>99.42</v>
      </c>
      <c r="Q7" s="39">
        <v>3456</v>
      </c>
      <c r="R7" s="39">
        <v>92197</v>
      </c>
      <c r="S7" s="39">
        <v>558.23</v>
      </c>
      <c r="T7" s="39">
        <v>165.16</v>
      </c>
      <c r="U7" s="39">
        <v>91147</v>
      </c>
      <c r="V7" s="39">
        <v>215.8</v>
      </c>
      <c r="W7" s="39">
        <v>422.37</v>
      </c>
      <c r="X7" s="39">
        <v>107.49</v>
      </c>
      <c r="Y7" s="39">
        <v>111.4</v>
      </c>
      <c r="Z7" s="39">
        <v>116.08</v>
      </c>
      <c r="AA7" s="39">
        <v>116.47</v>
      </c>
      <c r="AB7" s="39">
        <v>111.42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190.68</v>
      </c>
      <c r="AU7" s="39">
        <v>197.04</v>
      </c>
      <c r="AV7" s="39">
        <v>251.97</v>
      </c>
      <c r="AW7" s="39">
        <v>261.38</v>
      </c>
      <c r="AX7" s="39">
        <v>259.98</v>
      </c>
      <c r="AY7" s="39">
        <v>335.95</v>
      </c>
      <c r="AZ7" s="39">
        <v>346.59</v>
      </c>
      <c r="BA7" s="39">
        <v>357.82</v>
      </c>
      <c r="BB7" s="39">
        <v>355.5</v>
      </c>
      <c r="BC7" s="39">
        <v>349.83</v>
      </c>
      <c r="BD7" s="39">
        <v>261.93</v>
      </c>
      <c r="BE7" s="39">
        <v>718.95</v>
      </c>
      <c r="BF7" s="39">
        <v>672.48</v>
      </c>
      <c r="BG7" s="39">
        <v>613.04</v>
      </c>
      <c r="BH7" s="39">
        <v>578.30999999999995</v>
      </c>
      <c r="BI7" s="39">
        <v>552.49</v>
      </c>
      <c r="BJ7" s="39">
        <v>319.82</v>
      </c>
      <c r="BK7" s="39">
        <v>312.02999999999997</v>
      </c>
      <c r="BL7" s="39">
        <v>307.45999999999998</v>
      </c>
      <c r="BM7" s="39">
        <v>312.58</v>
      </c>
      <c r="BN7" s="39">
        <v>314.87</v>
      </c>
      <c r="BO7" s="39">
        <v>270.45999999999998</v>
      </c>
      <c r="BP7" s="39">
        <v>100.65</v>
      </c>
      <c r="BQ7" s="39">
        <v>106.03</v>
      </c>
      <c r="BR7" s="39">
        <v>112.09</v>
      </c>
      <c r="BS7" s="39">
        <v>115.44</v>
      </c>
      <c r="BT7" s="39">
        <v>107.37</v>
      </c>
      <c r="BU7" s="39">
        <v>105.21</v>
      </c>
      <c r="BV7" s="39">
        <v>105.71</v>
      </c>
      <c r="BW7" s="39">
        <v>106.01</v>
      </c>
      <c r="BX7" s="39">
        <v>104.57</v>
      </c>
      <c r="BY7" s="39">
        <v>103.54</v>
      </c>
      <c r="BZ7" s="39">
        <v>103.91</v>
      </c>
      <c r="CA7" s="39">
        <v>208.73</v>
      </c>
      <c r="CB7" s="39">
        <v>198.57</v>
      </c>
      <c r="CC7" s="39">
        <v>188.81</v>
      </c>
      <c r="CD7" s="39">
        <v>183.59</v>
      </c>
      <c r="CE7" s="39">
        <v>197.32</v>
      </c>
      <c r="CF7" s="39">
        <v>162.59</v>
      </c>
      <c r="CG7" s="39">
        <v>162.15</v>
      </c>
      <c r="CH7" s="39">
        <v>162.24</v>
      </c>
      <c r="CI7" s="39">
        <v>165.47</v>
      </c>
      <c r="CJ7" s="39">
        <v>167.46</v>
      </c>
      <c r="CK7" s="39">
        <v>167.11</v>
      </c>
      <c r="CL7" s="39">
        <v>55.82</v>
      </c>
      <c r="CM7" s="39">
        <v>58.15</v>
      </c>
      <c r="CN7" s="39">
        <v>58.85</v>
      </c>
      <c r="CO7" s="39">
        <v>58.87</v>
      </c>
      <c r="CP7" s="39">
        <v>59.65</v>
      </c>
      <c r="CQ7" s="39">
        <v>59.17</v>
      </c>
      <c r="CR7" s="39">
        <v>59.34</v>
      </c>
      <c r="CS7" s="39">
        <v>59.11</v>
      </c>
      <c r="CT7" s="39">
        <v>59.74</v>
      </c>
      <c r="CU7" s="39">
        <v>59.46</v>
      </c>
      <c r="CV7" s="39">
        <v>60.27</v>
      </c>
      <c r="CW7" s="39">
        <v>81.900000000000006</v>
      </c>
      <c r="CX7" s="39">
        <v>80.64</v>
      </c>
      <c r="CY7" s="39">
        <v>81.540000000000006</v>
      </c>
      <c r="CZ7" s="39">
        <v>81.38</v>
      </c>
      <c r="DA7" s="39">
        <v>81.72</v>
      </c>
      <c r="DB7" s="39">
        <v>87.6</v>
      </c>
      <c r="DC7" s="39">
        <v>87.74</v>
      </c>
      <c r="DD7" s="39">
        <v>87.91</v>
      </c>
      <c r="DE7" s="39">
        <v>87.28</v>
      </c>
      <c r="DF7" s="39">
        <v>87.41</v>
      </c>
      <c r="DG7" s="39">
        <v>89.92</v>
      </c>
      <c r="DH7" s="39">
        <v>35.049999999999997</v>
      </c>
      <c r="DI7" s="39">
        <v>37.21</v>
      </c>
      <c r="DJ7" s="39">
        <v>39.450000000000003</v>
      </c>
      <c r="DK7" s="39">
        <v>41.4</v>
      </c>
      <c r="DL7" s="39">
        <v>43.16</v>
      </c>
      <c r="DM7" s="39">
        <v>45.25</v>
      </c>
      <c r="DN7" s="39">
        <v>46.27</v>
      </c>
      <c r="DO7" s="39">
        <v>46.88</v>
      </c>
      <c r="DP7" s="39">
        <v>46.94</v>
      </c>
      <c r="DQ7" s="39">
        <v>47.62</v>
      </c>
      <c r="DR7" s="39">
        <v>48.85</v>
      </c>
      <c r="DS7" s="39">
        <v>5.89</v>
      </c>
      <c r="DT7" s="39">
        <v>21.25</v>
      </c>
      <c r="DU7" s="39">
        <v>6.4</v>
      </c>
      <c r="DV7" s="39">
        <v>6.09</v>
      </c>
      <c r="DW7" s="39">
        <v>5.88</v>
      </c>
      <c r="DX7" s="39">
        <v>10.71</v>
      </c>
      <c r="DY7" s="39">
        <v>10.93</v>
      </c>
      <c r="DZ7" s="39">
        <v>13.39</v>
      </c>
      <c r="EA7" s="39">
        <v>14.48</v>
      </c>
      <c r="EB7" s="39">
        <v>16.27</v>
      </c>
      <c r="EC7" s="39">
        <v>17.8</v>
      </c>
      <c r="ED7" s="39">
        <v>0.28000000000000003</v>
      </c>
      <c r="EE7" s="39">
        <v>0.48</v>
      </c>
      <c r="EF7" s="39">
        <v>0.15</v>
      </c>
      <c r="EG7" s="39">
        <v>0.37</v>
      </c>
      <c r="EH7" s="39">
        <v>1.01</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2020-01-20T23:59:19Z</cp:lastPrinted>
  <dcterms:created xsi:type="dcterms:W3CDTF">2019-12-05T04:19:26Z</dcterms:created>
  <dcterms:modified xsi:type="dcterms:W3CDTF">2020-01-21T00:00:30Z</dcterms:modified>
  <cp:category/>
</cp:coreProperties>
</file>