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C3UUNFvKD0RxcnTcJmmr/8y77uYAOpFrf/qlLqFqYJzXVsRPE/EPax3CS5lkuoNhykygN5PLzuaWL0HXN4R2w==" workbookSaltValue="HBZhjV5Px2kLyO3X9N+8Aw==" workbookSpinCount="100000" lockStructure="1"/>
  <bookViews>
    <workbookView xWindow="0" yWindow="0" windowWidth="15360" windowHeight="763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<sst xmlns="http://schemas.openxmlformats.org/spreadsheetml/2006/main" count="220" uniqueCount="108">
  <si>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</si>
  <si>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</si>
  <si>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</si>
  <si>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</si>
  <si>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</si>
  <si>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</si>
  <si>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</si>
  <si>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</si>
  <si>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</si>
  <si>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</si>
  <si>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</si>
  <si>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</si>
  <si>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</si>
  <si>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</si>
  <si>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</si>
  <si>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</si>
  <si>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</si>
  <si>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</si>
  <si>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</si>
  <si>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</si>
  <si>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</si>
  <si>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</si>
  <si>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</si>
  <si>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</si>
  <si>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</si>
  <si>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</si>
  <si>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</si>
  <si>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</si>
  <si>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</si>
  <si>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</si>
  <si>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</si>
  <si>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</si>
  <si>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</si>
  <si>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</si>
  <si>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</si>
  <si>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</si>
  <si>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</si>
  <si>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</si>
  <si>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</si>
  <si>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</si>
  <si>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</si>
  <si>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</si>
  <si>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</si>
  <si>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</si>
  <si>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</si>
  <si>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</si>
  <si>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</si>
  <si>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</si>
  <si>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</si>
  <si>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</si>
  <si>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</si>
  <si>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</si>
  <si>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</si>
  <si>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</si>
  <si>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</si>
  <si>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</si>
  <si>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</si>
  <si>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</si>
  <si>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</si>
  <si>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</si>
  <si>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</si>
  <si>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</si>
  <si>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</si>
  <si>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</si>
  <si>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</si>
  <si>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</si>
  <si>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</si>
  <si>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</si>
  <si>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</si>
  <si>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</si>
  <si>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</si>
  <si>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</si>
  <si>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</si>
  <si>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</si>
  <si>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</si>
  <si>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</si>
  <si>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</si>
  <si>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</si>
  <si>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</si>
  <si>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</si>
  <si>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</si>
  <si>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</si>
  <si>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</si>
  <si>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</si>
  <si>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</si>
  <si>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</si>
  <si>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</si>
  <si>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</si>
  <si>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</si>
  <si>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</si>
  <si>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</si>
  <si>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</si>
  <si>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</si>
  <si>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</si>
  <si>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</si>
  <si>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</si>
  <si>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</si>
  <si>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</si>
  <si>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</si>
  <si>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</si>
  <si>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</si>
  <si>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</si>
  <si>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</si>
  <si>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</si>
  <si>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</si>
  <si>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収支比率は、前年度より減少したものの、過去5年間を見ても100％を上回っていることから収支は比較的良好といえる。さらに料金回転率をみても100％を上回っていることから給水収益で経営に必要な経費を賄えているといえ経営が安定していることが見てとれる。
　施設利用率は、類似団体平均値よりも低いが、これは人口及び観光客の減少によるものであることから今後の施設更新時にはダウンサイジングを視野にいれ施設能力の縮減を行い経費の節減と安定的かつ効率的な施設整備を目指す必要がある。
　有収率は、継続的に実施している漏水調査により類似団体平均値より高い有収率を保っている。今後もこの数値を向上できるように努力することが求められている。</t>
    <rPh sb="1" eb="3">
      <t>ケイエイ</t>
    </rPh>
    <rPh sb="3" eb="5">
      <t>シュウシ</t>
    </rPh>
    <rPh sb="5" eb="7">
      <t>ヒリツ</t>
    </rPh>
    <rPh sb="9" eb="12">
      <t>ゼンネンド</t>
    </rPh>
    <rPh sb="14" eb="16">
      <t>ゲンショウ</t>
    </rPh>
    <rPh sb="22" eb="24">
      <t>カコ</t>
    </rPh>
    <rPh sb="25" eb="27">
      <t>ネンカン</t>
    </rPh>
    <rPh sb="28" eb="29">
      <t>ミ</t>
    </rPh>
    <rPh sb="36" eb="38">
      <t>ウワマワ</t>
    </rPh>
    <rPh sb="46" eb="48">
      <t>シュウシ</t>
    </rPh>
    <rPh sb="49" eb="52">
      <t>ヒカクテキ</t>
    </rPh>
    <rPh sb="52" eb="54">
      <t>リョウコウ</t>
    </rPh>
    <rPh sb="62" eb="64">
      <t>リョウキン</t>
    </rPh>
    <rPh sb="64" eb="66">
      <t>カイテン</t>
    </rPh>
    <rPh sb="66" eb="67">
      <t>リツ</t>
    </rPh>
    <rPh sb="76" eb="78">
      <t>ウワマワ</t>
    </rPh>
    <rPh sb="86" eb="88">
      <t>キュウスイ</t>
    </rPh>
    <rPh sb="88" eb="90">
      <t>シュウエキ</t>
    </rPh>
    <rPh sb="91" eb="93">
      <t>ケイエイ</t>
    </rPh>
    <rPh sb="94" eb="96">
      <t>ヒツヨウ</t>
    </rPh>
    <rPh sb="97" eb="99">
      <t>ケイヒ</t>
    </rPh>
    <rPh sb="100" eb="101">
      <t>マカナ</t>
    </rPh>
    <rPh sb="108" eb="110">
      <t>ケイエイ</t>
    </rPh>
    <rPh sb="111" eb="113">
      <t>アンテイ</t>
    </rPh>
    <rPh sb="120" eb="121">
      <t>ミ</t>
    </rPh>
    <rPh sb="128" eb="130">
      <t>シセツ</t>
    </rPh>
    <rPh sb="130" eb="132">
      <t>リヨウ</t>
    </rPh>
    <rPh sb="132" eb="133">
      <t>リツ</t>
    </rPh>
    <rPh sb="135" eb="137">
      <t>ルイジ</t>
    </rPh>
    <rPh sb="137" eb="139">
      <t>ダンタイ</t>
    </rPh>
    <rPh sb="139" eb="142">
      <t>ヘイキンチ</t>
    </rPh>
    <rPh sb="145" eb="146">
      <t>ヒク</t>
    </rPh>
    <rPh sb="152" eb="154">
      <t>ジンコウ</t>
    </rPh>
    <rPh sb="154" eb="155">
      <t>オヨ</t>
    </rPh>
    <rPh sb="156" eb="159">
      <t>カンコウキャク</t>
    </rPh>
    <rPh sb="160" eb="162">
      <t>ゲンショウ</t>
    </rPh>
    <rPh sb="174" eb="176">
      <t>コンゴ</t>
    </rPh>
    <rPh sb="177" eb="179">
      <t>シセツ</t>
    </rPh>
    <rPh sb="179" eb="182">
      <t>コウシンジ</t>
    </rPh>
    <rPh sb="193" eb="195">
      <t>シヤ</t>
    </rPh>
    <rPh sb="198" eb="200">
      <t>シセツ</t>
    </rPh>
    <rPh sb="200" eb="202">
      <t>ノウリョク</t>
    </rPh>
    <rPh sb="203" eb="205">
      <t>シュクゲン</t>
    </rPh>
    <rPh sb="206" eb="207">
      <t>オコナ</t>
    </rPh>
    <rPh sb="208" eb="210">
      <t>ケイヒ</t>
    </rPh>
    <rPh sb="211" eb="213">
      <t>セツゲン</t>
    </rPh>
    <rPh sb="214" eb="217">
      <t>アンテイテキ</t>
    </rPh>
    <rPh sb="219" eb="222">
      <t>コウリツテキ</t>
    </rPh>
    <rPh sb="223" eb="225">
      <t>シセツ</t>
    </rPh>
    <rPh sb="225" eb="227">
      <t>セイビ</t>
    </rPh>
    <rPh sb="228" eb="230">
      <t>メザ</t>
    </rPh>
    <rPh sb="231" eb="233">
      <t>ヒツヨウ</t>
    </rPh>
    <rPh sb="239" eb="242">
      <t>ユウシュウリツ</t>
    </rPh>
    <rPh sb="244" eb="246">
      <t>ケイゾク</t>
    </rPh>
    <rPh sb="246" eb="247">
      <t>テキ</t>
    </rPh>
    <rPh sb="248" eb="250">
      <t>ジッシ</t>
    </rPh>
    <rPh sb="254" eb="256">
      <t>ロウスイ</t>
    </rPh>
    <rPh sb="256" eb="258">
      <t>チョウサ</t>
    </rPh>
    <rPh sb="261" eb="263">
      <t>ルイジ</t>
    </rPh>
    <rPh sb="263" eb="265">
      <t>ダンタイ</t>
    </rPh>
    <rPh sb="265" eb="268">
      <t>ヘイキンチ</t>
    </rPh>
    <rPh sb="270" eb="271">
      <t>タカ</t>
    </rPh>
    <rPh sb="272" eb="275">
      <t>ユウシュウリツ</t>
    </rPh>
    <rPh sb="276" eb="277">
      <t>タモ</t>
    </rPh>
    <rPh sb="282" eb="284">
      <t>コンゴ</t>
    </rPh>
    <rPh sb="287" eb="289">
      <t>スウチ</t>
    </rPh>
    <rPh sb="290" eb="292">
      <t>コウジョウ</t>
    </rPh>
    <rPh sb="298" eb="300">
      <t>ドリョク</t>
    </rPh>
    <rPh sb="305" eb="306">
      <t>モト</t>
    </rPh>
    <phoneticPr fontId="4"/>
  </si>
  <si>
    <t>　大規模な水道施設の受贈により、有形固定資産減価償却率及び管路経年化率は減少、管路更新率は増加となり、老朽化が改善されているように見えるが、従来からある施設については、老朽化が進んでいることに変わりはないことから、今後も老朽管の更新や耐震化事業の実施を計画的に行う必要がある。</t>
    <rPh sb="1" eb="4">
      <t>ダイキボ</t>
    </rPh>
    <rPh sb="5" eb="7">
      <t>スイドウ</t>
    </rPh>
    <rPh sb="7" eb="9">
      <t>シセツ</t>
    </rPh>
    <rPh sb="10" eb="12">
      <t>ジュゾウ</t>
    </rPh>
    <rPh sb="16" eb="18">
      <t>ユウケイ</t>
    </rPh>
    <rPh sb="18" eb="20">
      <t>コテイ</t>
    </rPh>
    <rPh sb="20" eb="22">
      <t>シサン</t>
    </rPh>
    <rPh sb="22" eb="24">
      <t>ゲンカ</t>
    </rPh>
    <rPh sb="24" eb="26">
      <t>ショウキャク</t>
    </rPh>
    <rPh sb="26" eb="27">
      <t>リツ</t>
    </rPh>
    <rPh sb="27" eb="28">
      <t>オヨ</t>
    </rPh>
    <rPh sb="29" eb="31">
      <t>カンロ</t>
    </rPh>
    <rPh sb="31" eb="33">
      <t>ケイネン</t>
    </rPh>
    <rPh sb="33" eb="34">
      <t>カ</t>
    </rPh>
    <rPh sb="34" eb="35">
      <t>リツ</t>
    </rPh>
    <rPh sb="36" eb="38">
      <t>ゲンショウ</t>
    </rPh>
    <rPh sb="39" eb="40">
      <t>カン</t>
    </rPh>
    <rPh sb="40" eb="41">
      <t>ロ</t>
    </rPh>
    <rPh sb="41" eb="43">
      <t>コウシン</t>
    </rPh>
    <rPh sb="43" eb="44">
      <t>リツ</t>
    </rPh>
    <rPh sb="45" eb="47">
      <t>ゾウカ</t>
    </rPh>
    <rPh sb="51" eb="54">
      <t>ロウキュウカ</t>
    </rPh>
    <rPh sb="55" eb="57">
      <t>カイゼン</t>
    </rPh>
    <rPh sb="65" eb="66">
      <t>ミ</t>
    </rPh>
    <rPh sb="70" eb="72">
      <t>ジュウライ</t>
    </rPh>
    <rPh sb="76" eb="78">
      <t>シセツ</t>
    </rPh>
    <rPh sb="84" eb="87">
      <t>ロウキュウカ</t>
    </rPh>
    <rPh sb="88" eb="89">
      <t>スス</t>
    </rPh>
    <rPh sb="96" eb="97">
      <t>カ</t>
    </rPh>
    <rPh sb="107" eb="109">
      <t>コンゴ</t>
    </rPh>
    <rPh sb="110" eb="112">
      <t>ロウキュウ</t>
    </rPh>
    <rPh sb="112" eb="113">
      <t>カン</t>
    </rPh>
    <rPh sb="114" eb="116">
      <t>コウシン</t>
    </rPh>
    <rPh sb="117" eb="120">
      <t>タイシンカ</t>
    </rPh>
    <rPh sb="120" eb="122">
      <t>ジギョウ</t>
    </rPh>
    <rPh sb="123" eb="125">
      <t>ジッシ</t>
    </rPh>
    <rPh sb="126" eb="129">
      <t>ケイカクテキ</t>
    </rPh>
    <rPh sb="130" eb="131">
      <t>オコナ</t>
    </rPh>
    <rPh sb="132" eb="134">
      <t>ヒツヨウ</t>
    </rPh>
    <phoneticPr fontId="4"/>
  </si>
  <si>
    <t>　現在の経営状況は比較的良好であるといえるが、さらに費用の削減に努めていく必要がある。
　また、水道事業を取り巻く環境は、水道施設の老朽化への対応や地震に強い管路の整備などが急務となっていることから施設のダウンサイジングをはじめとした効率的な改良により安心安全な水供給を図る上で欠かせない経営基盤の確立が必要となる。</t>
    <rPh sb="1" eb="3">
      <t>ゲンザイ</t>
    </rPh>
    <rPh sb="4" eb="6">
      <t>ケイエイ</t>
    </rPh>
    <rPh sb="6" eb="8">
      <t>ジョウキョウ</t>
    </rPh>
    <rPh sb="9" eb="11">
      <t>ヒカク</t>
    </rPh>
    <rPh sb="11" eb="12">
      <t>テキ</t>
    </rPh>
    <rPh sb="12" eb="14">
      <t>リョウコウ</t>
    </rPh>
    <rPh sb="26" eb="28">
      <t>ヒヨウ</t>
    </rPh>
    <rPh sb="29" eb="31">
      <t>サクゲン</t>
    </rPh>
    <rPh sb="32" eb="33">
      <t>ツト</t>
    </rPh>
    <rPh sb="37" eb="3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</si>
</sst>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0.27</c:v>
                </c:pt>
                <c:pt idx="1">
                  <c:v>0.01</c:v>
                </c:pt>
                <c:pt idx="2">
                  <c:v>0.04</c:v>
                </c:pt>
                <c:pt idx="3">
                  <c:v>0.54</c:v>
                </c:pt>
                <c:pt idx="4">
                  <c:v>0.97</c:v>
                </c:pt>
              </c:numCache>
            </c:numRef>
          </c:val>
          <c:extLst xmlns:c16r2="http://schemas.microsoft.com/office/drawing/2015/06/chart">
            <c:ext xmlns:c16="http://schemas.microsoft.com/office/drawing/2014/chart" uri="{C3380CC4-5D6E-409C-BE32-E72D297353CC}">
              <c16:uniqueId val="{00000000-7DF5-4164-8DEE-6863706C84E1}"/>
            </c:ext>
          </c:extLst>
        </c:ser>
        <c:dLbls>
          <c:showLegendKey val="0"/>
          <c:showVal val="0"/>
          <c:showCatName val="0"/>
          <c:showSerName val="0"/>
          <c:showPercent val="0"/>
          <c:showBubbleSize val="0"/>
        </c:dLbls>
        <c:gapWidth val="150"/>
        <c:axId val="194808448"/>
        <c:axId val="19481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xmlns:c16r2="http://schemas.microsoft.com/office/drawing/2015/06/chart">
            <c:ext xmlns:c16="http://schemas.microsoft.com/office/drawing/2014/chart" uri="{C3380CC4-5D6E-409C-BE32-E72D297353CC}">
              <c16:uniqueId val="{00000001-7DF5-4164-8DEE-6863706C84E1}"/>
            </c:ext>
          </c:extLst>
        </c:ser>
        <c:dLbls>
          <c:showLegendKey val="0"/>
          <c:showVal val="0"/>
          <c:showCatName val="0"/>
          <c:showSerName val="0"/>
          <c:showPercent val="0"/>
          <c:showBubbleSize val="0"/>
        </c:dLbls>
        <c:marker val="1"/>
        <c:smooth val="0"/>
        <c:axId val="194808448"/>
        <c:axId val="194814720"/>
      </c:lineChart>
      <c:dateAx>
        <c:axId val="194808448"/>
        <c:scaling>
          <c:orientation val="minMax"/>
        </c:scaling>
        <c:delete val="1"/>
        <c:axPos val="b"/>
        <c:numFmt formatCode="ge" sourceLinked="1"/>
        <c:majorTickMark val="none"/>
        <c:minorTickMark val="none"/>
        <c:tickLblPos val="none"/>
        <c:crossAx val="194814720"/>
        <c:crosses val="autoZero"/>
        <c:auto val="1"/>
        <c:lblOffset val="100"/>
        <c:baseTimeUnit val="years"/>
      </c:dateAx>
      <c:valAx>
        <c:axId val="19481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80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24.29</c:v>
                </c:pt>
                <c:pt idx="1">
                  <c:v>23.56</c:v>
                </c:pt>
                <c:pt idx="2">
                  <c:v>23.67</c:v>
                </c:pt>
                <c:pt idx="3">
                  <c:v>23.81</c:v>
                </c:pt>
                <c:pt idx="4">
                  <c:v>23.3</c:v>
                </c:pt>
              </c:numCache>
            </c:numRef>
          </c:val>
          <c:extLst xmlns:c16r2="http://schemas.microsoft.com/office/drawing/2015/06/chart">
            <c:ext xmlns:c16="http://schemas.microsoft.com/office/drawing/2014/chart" uri="{C3380CC4-5D6E-409C-BE32-E72D297353CC}">
              <c16:uniqueId val="{00000000-53B6-425A-8A58-C7F15086AF39}"/>
            </c:ext>
          </c:extLst>
        </c:ser>
        <c:dLbls>
          <c:showLegendKey val="0"/>
          <c:showVal val="0"/>
          <c:showCatName val="0"/>
          <c:showSerName val="0"/>
          <c:showPercent val="0"/>
          <c:showBubbleSize val="0"/>
        </c:dLbls>
        <c:gapWidth val="150"/>
        <c:axId val="195451520"/>
        <c:axId val="195457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xmlns:c16r2="http://schemas.microsoft.com/office/drawing/2015/06/chart">
            <c:ext xmlns:c16="http://schemas.microsoft.com/office/drawing/2014/chart" uri="{C3380CC4-5D6E-409C-BE32-E72D297353CC}">
              <c16:uniqueId val="{00000001-53B6-425A-8A58-C7F15086AF39}"/>
            </c:ext>
          </c:extLst>
        </c:ser>
        <c:dLbls>
          <c:showLegendKey val="0"/>
          <c:showVal val="0"/>
          <c:showCatName val="0"/>
          <c:showSerName val="0"/>
          <c:showPercent val="0"/>
          <c:showBubbleSize val="0"/>
        </c:dLbls>
        <c:marker val="1"/>
        <c:smooth val="0"/>
        <c:axId val="195451520"/>
        <c:axId val="195457792"/>
      </c:lineChart>
      <c:dateAx>
        <c:axId val="195451520"/>
        <c:scaling>
          <c:orientation val="minMax"/>
        </c:scaling>
        <c:delete val="1"/>
        <c:axPos val="b"/>
        <c:numFmt formatCode="ge" sourceLinked="1"/>
        <c:majorTickMark val="none"/>
        <c:minorTickMark val="none"/>
        <c:tickLblPos val="none"/>
        <c:crossAx val="195457792"/>
        <c:crosses val="autoZero"/>
        <c:auto val="1"/>
        <c:lblOffset val="100"/>
        <c:baseTimeUnit val="years"/>
      </c:dateAx>
      <c:valAx>
        <c:axId val="1954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5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88.7</c:v>
                </c:pt>
                <c:pt idx="1">
                  <c:v>89.65</c:v>
                </c:pt>
                <c:pt idx="2">
                  <c:v>89.6</c:v>
                </c:pt>
                <c:pt idx="3">
                  <c:v>89</c:v>
                </c:pt>
                <c:pt idx="4">
                  <c:v>87.44</c:v>
                </c:pt>
              </c:numCache>
            </c:numRef>
          </c:val>
          <c:extLst xmlns:c16r2="http://schemas.microsoft.com/office/drawing/2015/06/chart">
            <c:ext xmlns:c16="http://schemas.microsoft.com/office/drawing/2014/chart" uri="{C3380CC4-5D6E-409C-BE32-E72D297353CC}">
              <c16:uniqueId val="{00000000-607B-40B3-B7DD-23372CD9DE8F}"/>
            </c:ext>
          </c:extLst>
        </c:ser>
        <c:dLbls>
          <c:showLegendKey val="0"/>
          <c:showVal val="0"/>
          <c:showCatName val="0"/>
          <c:showSerName val="0"/>
          <c:showPercent val="0"/>
          <c:showBubbleSize val="0"/>
        </c:dLbls>
        <c:gapWidth val="150"/>
        <c:axId val="195488384"/>
        <c:axId val="195498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xmlns:c16r2="http://schemas.microsoft.com/office/drawing/2015/06/chart">
            <c:ext xmlns:c16="http://schemas.microsoft.com/office/drawing/2014/chart" uri="{C3380CC4-5D6E-409C-BE32-E72D297353CC}">
              <c16:uniqueId val="{00000001-607B-40B3-B7DD-23372CD9DE8F}"/>
            </c:ext>
          </c:extLst>
        </c:ser>
        <c:dLbls>
          <c:showLegendKey val="0"/>
          <c:showVal val="0"/>
          <c:showCatName val="0"/>
          <c:showSerName val="0"/>
          <c:showPercent val="0"/>
          <c:showBubbleSize val="0"/>
        </c:dLbls>
        <c:marker val="1"/>
        <c:smooth val="0"/>
        <c:axId val="195488384"/>
        <c:axId val="195498752"/>
      </c:lineChart>
      <c:dateAx>
        <c:axId val="195488384"/>
        <c:scaling>
          <c:orientation val="minMax"/>
        </c:scaling>
        <c:delete val="1"/>
        <c:axPos val="b"/>
        <c:numFmt formatCode="ge" sourceLinked="1"/>
        <c:majorTickMark val="none"/>
        <c:minorTickMark val="none"/>
        <c:tickLblPos val="none"/>
        <c:crossAx val="195498752"/>
        <c:crosses val="autoZero"/>
        <c:auto val="1"/>
        <c:lblOffset val="100"/>
        <c:baseTimeUnit val="years"/>
      </c:dateAx>
      <c:valAx>
        <c:axId val="195498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121.29</c:v>
                </c:pt>
                <c:pt idx="1">
                  <c:v>120.23</c:v>
                </c:pt>
                <c:pt idx="2">
                  <c:v>127.67</c:v>
                </c:pt>
                <c:pt idx="3">
                  <c:v>129.22999999999999</c:v>
                </c:pt>
                <c:pt idx="4">
                  <c:v>126.27</c:v>
                </c:pt>
              </c:numCache>
            </c:numRef>
          </c:val>
          <c:extLst xmlns:c16r2="http://schemas.microsoft.com/office/drawing/2015/06/chart">
            <c:ext xmlns:c16="http://schemas.microsoft.com/office/drawing/2014/chart" uri="{C3380CC4-5D6E-409C-BE32-E72D297353CC}">
              <c16:uniqueId val="{00000000-8C23-4EDC-A22B-A20F8BE0914C}"/>
            </c:ext>
          </c:extLst>
        </c:ser>
        <c:dLbls>
          <c:showLegendKey val="0"/>
          <c:showVal val="0"/>
          <c:showCatName val="0"/>
          <c:showSerName val="0"/>
          <c:showPercent val="0"/>
          <c:showBubbleSize val="0"/>
        </c:dLbls>
        <c:gapWidth val="150"/>
        <c:axId val="195116032"/>
        <c:axId val="19513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xmlns:c16r2="http://schemas.microsoft.com/office/drawing/2015/06/chart">
            <c:ext xmlns:c16="http://schemas.microsoft.com/office/drawing/2014/chart" uri="{C3380CC4-5D6E-409C-BE32-E72D297353CC}">
              <c16:uniqueId val="{00000001-8C23-4EDC-A22B-A20F8BE0914C}"/>
            </c:ext>
          </c:extLst>
        </c:ser>
        <c:dLbls>
          <c:showLegendKey val="0"/>
          <c:showVal val="0"/>
          <c:showCatName val="0"/>
          <c:showSerName val="0"/>
          <c:showPercent val="0"/>
          <c:showBubbleSize val="0"/>
        </c:dLbls>
        <c:marker val="1"/>
        <c:smooth val="0"/>
        <c:axId val="195116032"/>
        <c:axId val="195134592"/>
      </c:lineChart>
      <c:dateAx>
        <c:axId val="195116032"/>
        <c:scaling>
          <c:orientation val="minMax"/>
        </c:scaling>
        <c:delete val="1"/>
        <c:axPos val="b"/>
        <c:numFmt formatCode="ge" sourceLinked="1"/>
        <c:majorTickMark val="none"/>
        <c:minorTickMark val="none"/>
        <c:tickLblPos val="none"/>
        <c:crossAx val="195134592"/>
        <c:crosses val="autoZero"/>
        <c:auto val="1"/>
        <c:lblOffset val="100"/>
        <c:baseTimeUnit val="years"/>
      </c:dateAx>
      <c:valAx>
        <c:axId val="19513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58.33</c:v>
                </c:pt>
                <c:pt idx="1">
                  <c:v>59.74</c:v>
                </c:pt>
                <c:pt idx="2">
                  <c:v>60.95</c:v>
                </c:pt>
                <c:pt idx="3">
                  <c:v>61.35</c:v>
                </c:pt>
                <c:pt idx="4">
                  <c:v>54.16</c:v>
                </c:pt>
              </c:numCache>
            </c:numRef>
          </c:val>
          <c:extLst xmlns:c16r2="http://schemas.microsoft.com/office/drawing/2015/06/chart">
            <c:ext xmlns:c16="http://schemas.microsoft.com/office/drawing/2014/chart" uri="{C3380CC4-5D6E-409C-BE32-E72D297353CC}">
              <c16:uniqueId val="{00000000-7C7D-447F-AEE4-736CD5FE7D4F}"/>
            </c:ext>
          </c:extLst>
        </c:ser>
        <c:dLbls>
          <c:showLegendKey val="0"/>
          <c:showVal val="0"/>
          <c:showCatName val="0"/>
          <c:showSerName val="0"/>
          <c:showPercent val="0"/>
          <c:showBubbleSize val="0"/>
        </c:dLbls>
        <c:gapWidth val="150"/>
        <c:axId val="195149184"/>
        <c:axId val="19515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xmlns:c16r2="http://schemas.microsoft.com/office/drawing/2015/06/chart">
            <c:ext xmlns:c16="http://schemas.microsoft.com/office/drawing/2014/chart" uri="{C3380CC4-5D6E-409C-BE32-E72D297353CC}">
              <c16:uniqueId val="{00000001-7C7D-447F-AEE4-736CD5FE7D4F}"/>
            </c:ext>
          </c:extLst>
        </c:ser>
        <c:dLbls>
          <c:showLegendKey val="0"/>
          <c:showVal val="0"/>
          <c:showCatName val="0"/>
          <c:showSerName val="0"/>
          <c:showPercent val="0"/>
          <c:showBubbleSize val="0"/>
        </c:dLbls>
        <c:marker val="1"/>
        <c:smooth val="0"/>
        <c:axId val="195149184"/>
        <c:axId val="195159552"/>
      </c:lineChart>
      <c:dateAx>
        <c:axId val="195149184"/>
        <c:scaling>
          <c:orientation val="minMax"/>
        </c:scaling>
        <c:delete val="1"/>
        <c:axPos val="b"/>
        <c:numFmt formatCode="ge" sourceLinked="1"/>
        <c:majorTickMark val="none"/>
        <c:minorTickMark val="none"/>
        <c:tickLblPos val="none"/>
        <c:crossAx val="195159552"/>
        <c:crosses val="autoZero"/>
        <c:auto val="1"/>
        <c:lblOffset val="100"/>
        <c:baseTimeUnit val="years"/>
      </c:dateAx>
      <c:valAx>
        <c:axId val="19515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14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7.03</c:v>
                </c:pt>
                <c:pt idx="1">
                  <c:v>19.91</c:v>
                </c:pt>
                <c:pt idx="2">
                  <c:v>35.64</c:v>
                </c:pt>
                <c:pt idx="3">
                  <c:v>37.130000000000003</c:v>
                </c:pt>
                <c:pt idx="4">
                  <c:v>6.85</c:v>
                </c:pt>
              </c:numCache>
            </c:numRef>
          </c:val>
          <c:extLst xmlns:c16r2="http://schemas.microsoft.com/office/drawing/2015/06/chart">
            <c:ext xmlns:c16="http://schemas.microsoft.com/office/drawing/2014/chart" uri="{C3380CC4-5D6E-409C-BE32-E72D297353CC}">
              <c16:uniqueId val="{00000000-10F2-4769-80B3-1B6708F50406}"/>
            </c:ext>
          </c:extLst>
        </c:ser>
        <c:dLbls>
          <c:showLegendKey val="0"/>
          <c:showVal val="0"/>
          <c:showCatName val="0"/>
          <c:showSerName val="0"/>
          <c:showPercent val="0"/>
          <c:showBubbleSize val="0"/>
        </c:dLbls>
        <c:gapWidth val="150"/>
        <c:axId val="195014656"/>
        <c:axId val="195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xmlns:c16r2="http://schemas.microsoft.com/office/drawing/2015/06/chart">
            <c:ext xmlns:c16="http://schemas.microsoft.com/office/drawing/2014/chart" uri="{C3380CC4-5D6E-409C-BE32-E72D297353CC}">
              <c16:uniqueId val="{00000001-10F2-4769-80B3-1B6708F50406}"/>
            </c:ext>
          </c:extLst>
        </c:ser>
        <c:dLbls>
          <c:showLegendKey val="0"/>
          <c:showVal val="0"/>
          <c:showCatName val="0"/>
          <c:showSerName val="0"/>
          <c:showPercent val="0"/>
          <c:showBubbleSize val="0"/>
        </c:dLbls>
        <c:marker val="1"/>
        <c:smooth val="0"/>
        <c:axId val="195014656"/>
        <c:axId val="195016576"/>
      </c:lineChart>
      <c:dateAx>
        <c:axId val="195014656"/>
        <c:scaling>
          <c:orientation val="minMax"/>
        </c:scaling>
        <c:delete val="1"/>
        <c:axPos val="b"/>
        <c:numFmt formatCode="ge" sourceLinked="1"/>
        <c:majorTickMark val="none"/>
        <c:minorTickMark val="none"/>
        <c:tickLblPos val="none"/>
        <c:crossAx val="195016576"/>
        <c:crosses val="autoZero"/>
        <c:auto val="1"/>
        <c:lblOffset val="100"/>
        <c:baseTimeUnit val="years"/>
      </c:dateAx>
      <c:valAx>
        <c:axId val="1950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0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A1-45E3-8325-E071FCB0EF9B}"/>
            </c:ext>
          </c:extLst>
        </c:ser>
        <c:dLbls>
          <c:showLegendKey val="0"/>
          <c:showVal val="0"/>
          <c:showCatName val="0"/>
          <c:showSerName val="0"/>
          <c:showPercent val="0"/>
          <c:showBubbleSize val="0"/>
        </c:dLbls>
        <c:gapWidth val="150"/>
        <c:axId val="195184896"/>
        <c:axId val="195191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xmlns:c16r2="http://schemas.microsoft.com/office/drawing/2015/06/chart">
            <c:ext xmlns:c16="http://schemas.microsoft.com/office/drawing/2014/chart" uri="{C3380CC4-5D6E-409C-BE32-E72D297353CC}">
              <c16:uniqueId val="{00000001-80A1-45E3-8325-E071FCB0EF9B}"/>
            </c:ext>
          </c:extLst>
        </c:ser>
        <c:dLbls>
          <c:showLegendKey val="0"/>
          <c:showVal val="0"/>
          <c:showCatName val="0"/>
          <c:showSerName val="0"/>
          <c:showPercent val="0"/>
          <c:showBubbleSize val="0"/>
        </c:dLbls>
        <c:marker val="1"/>
        <c:smooth val="0"/>
        <c:axId val="195184896"/>
        <c:axId val="195191168"/>
      </c:lineChart>
      <c:dateAx>
        <c:axId val="195184896"/>
        <c:scaling>
          <c:orientation val="minMax"/>
        </c:scaling>
        <c:delete val="1"/>
        <c:axPos val="b"/>
        <c:numFmt formatCode="ge" sourceLinked="1"/>
        <c:majorTickMark val="none"/>
        <c:minorTickMark val="none"/>
        <c:tickLblPos val="none"/>
        <c:crossAx val="195191168"/>
        <c:crosses val="autoZero"/>
        <c:auto val="1"/>
        <c:lblOffset val="100"/>
        <c:baseTimeUnit val="years"/>
      </c:dateAx>
      <c:valAx>
        <c:axId val="1951911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184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600.28</c:v>
                </c:pt>
                <c:pt idx="1">
                  <c:v>293.70999999999998</c:v>
                </c:pt>
                <c:pt idx="2">
                  <c:v>1157.97</c:v>
                </c:pt>
                <c:pt idx="3">
                  <c:v>1201.8900000000001</c:v>
                </c:pt>
                <c:pt idx="4">
                  <c:v>826.68</c:v>
                </c:pt>
              </c:numCache>
            </c:numRef>
          </c:val>
          <c:extLst xmlns:c16r2="http://schemas.microsoft.com/office/drawing/2015/06/chart">
            <c:ext xmlns:c16="http://schemas.microsoft.com/office/drawing/2014/chart" uri="{C3380CC4-5D6E-409C-BE32-E72D297353CC}">
              <c16:uniqueId val="{00000000-1C56-4A25-A8A6-42FCD4E0D559}"/>
            </c:ext>
          </c:extLst>
        </c:ser>
        <c:dLbls>
          <c:showLegendKey val="0"/>
          <c:showVal val="0"/>
          <c:showCatName val="0"/>
          <c:showSerName val="0"/>
          <c:showPercent val="0"/>
          <c:showBubbleSize val="0"/>
        </c:dLbls>
        <c:gapWidth val="150"/>
        <c:axId val="195222528"/>
        <c:axId val="19522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xmlns:c16r2="http://schemas.microsoft.com/office/drawing/2015/06/chart">
            <c:ext xmlns:c16="http://schemas.microsoft.com/office/drawing/2014/chart" uri="{C3380CC4-5D6E-409C-BE32-E72D297353CC}">
              <c16:uniqueId val="{00000001-1C56-4A25-A8A6-42FCD4E0D559}"/>
            </c:ext>
          </c:extLst>
        </c:ser>
        <c:dLbls>
          <c:showLegendKey val="0"/>
          <c:showVal val="0"/>
          <c:showCatName val="0"/>
          <c:showSerName val="0"/>
          <c:showPercent val="0"/>
          <c:showBubbleSize val="0"/>
        </c:dLbls>
        <c:marker val="1"/>
        <c:smooth val="0"/>
        <c:axId val="195222528"/>
        <c:axId val="195224704"/>
      </c:lineChart>
      <c:dateAx>
        <c:axId val="195222528"/>
        <c:scaling>
          <c:orientation val="minMax"/>
        </c:scaling>
        <c:delete val="1"/>
        <c:axPos val="b"/>
        <c:numFmt formatCode="ge" sourceLinked="1"/>
        <c:majorTickMark val="none"/>
        <c:minorTickMark val="none"/>
        <c:tickLblPos val="none"/>
        <c:crossAx val="195224704"/>
        <c:crosses val="autoZero"/>
        <c:auto val="1"/>
        <c:lblOffset val="100"/>
        <c:baseTimeUnit val="years"/>
      </c:dateAx>
      <c:valAx>
        <c:axId val="19522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2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70.819999999999993</c:v>
                </c:pt>
                <c:pt idx="1">
                  <c:v>67.03</c:v>
                </c:pt>
                <c:pt idx="2">
                  <c:v>78.09</c:v>
                </c:pt>
                <c:pt idx="3">
                  <c:v>90.21</c:v>
                </c:pt>
                <c:pt idx="4">
                  <c:v>109.44</c:v>
                </c:pt>
              </c:numCache>
            </c:numRef>
          </c:val>
          <c:extLst xmlns:c16r2="http://schemas.microsoft.com/office/drawing/2015/06/chart">
            <c:ext xmlns:c16="http://schemas.microsoft.com/office/drawing/2014/chart" uri="{C3380CC4-5D6E-409C-BE32-E72D297353CC}">
              <c16:uniqueId val="{00000000-2206-47D2-A6CA-6B47357F5BE2}"/>
            </c:ext>
          </c:extLst>
        </c:ser>
        <c:dLbls>
          <c:showLegendKey val="0"/>
          <c:showVal val="0"/>
          <c:showCatName val="0"/>
          <c:showSerName val="0"/>
          <c:showPercent val="0"/>
          <c:showBubbleSize val="0"/>
        </c:dLbls>
        <c:gapWidth val="150"/>
        <c:axId val="195259776"/>
        <c:axId val="1952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xmlns:c16r2="http://schemas.microsoft.com/office/drawing/2015/06/chart">
            <c:ext xmlns:c16="http://schemas.microsoft.com/office/drawing/2014/chart" uri="{C3380CC4-5D6E-409C-BE32-E72D297353CC}">
              <c16:uniqueId val="{00000001-2206-47D2-A6CA-6B47357F5BE2}"/>
            </c:ext>
          </c:extLst>
        </c:ser>
        <c:dLbls>
          <c:showLegendKey val="0"/>
          <c:showVal val="0"/>
          <c:showCatName val="0"/>
          <c:showSerName val="0"/>
          <c:showPercent val="0"/>
          <c:showBubbleSize val="0"/>
        </c:dLbls>
        <c:marker val="1"/>
        <c:smooth val="0"/>
        <c:axId val="195259776"/>
        <c:axId val="195274240"/>
      </c:lineChart>
      <c:dateAx>
        <c:axId val="195259776"/>
        <c:scaling>
          <c:orientation val="minMax"/>
        </c:scaling>
        <c:delete val="1"/>
        <c:axPos val="b"/>
        <c:numFmt formatCode="ge" sourceLinked="1"/>
        <c:majorTickMark val="none"/>
        <c:minorTickMark val="none"/>
        <c:tickLblPos val="none"/>
        <c:crossAx val="195274240"/>
        <c:crosses val="autoZero"/>
        <c:auto val="1"/>
        <c:lblOffset val="100"/>
        <c:baseTimeUnit val="years"/>
      </c:dateAx>
      <c:valAx>
        <c:axId val="195274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52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125.29</c:v>
                </c:pt>
                <c:pt idx="1">
                  <c:v>131.31</c:v>
                </c:pt>
                <c:pt idx="2">
                  <c:v>135.33000000000001</c:v>
                </c:pt>
                <c:pt idx="3">
                  <c:v>133.41</c:v>
                </c:pt>
                <c:pt idx="4">
                  <c:v>126.41</c:v>
                </c:pt>
              </c:numCache>
            </c:numRef>
          </c:val>
          <c:extLst xmlns:c16r2="http://schemas.microsoft.com/office/drawing/2015/06/chart">
            <c:ext xmlns:c16="http://schemas.microsoft.com/office/drawing/2014/chart" uri="{C3380CC4-5D6E-409C-BE32-E72D297353CC}">
              <c16:uniqueId val="{00000000-85F5-44EE-BFD1-A1ADA1F1FAA5}"/>
            </c:ext>
          </c:extLst>
        </c:ser>
        <c:dLbls>
          <c:showLegendKey val="0"/>
          <c:showVal val="0"/>
          <c:showCatName val="0"/>
          <c:showSerName val="0"/>
          <c:showPercent val="0"/>
          <c:showBubbleSize val="0"/>
        </c:dLbls>
        <c:gapWidth val="150"/>
        <c:axId val="195291392"/>
        <c:axId val="195387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xmlns:c16r2="http://schemas.microsoft.com/office/drawing/2015/06/chart">
            <c:ext xmlns:c16="http://schemas.microsoft.com/office/drawing/2014/chart" uri="{C3380CC4-5D6E-409C-BE32-E72D297353CC}">
              <c16:uniqueId val="{00000001-85F5-44EE-BFD1-A1ADA1F1FAA5}"/>
            </c:ext>
          </c:extLst>
        </c:ser>
        <c:dLbls>
          <c:showLegendKey val="0"/>
          <c:showVal val="0"/>
          <c:showCatName val="0"/>
          <c:showSerName val="0"/>
          <c:showPercent val="0"/>
          <c:showBubbleSize val="0"/>
        </c:dLbls>
        <c:marker val="1"/>
        <c:smooth val="0"/>
        <c:axId val="195291392"/>
        <c:axId val="195387776"/>
      </c:lineChart>
      <c:dateAx>
        <c:axId val="195291392"/>
        <c:scaling>
          <c:orientation val="minMax"/>
        </c:scaling>
        <c:delete val="1"/>
        <c:axPos val="b"/>
        <c:numFmt formatCode="ge" sourceLinked="1"/>
        <c:majorTickMark val="none"/>
        <c:minorTickMark val="none"/>
        <c:tickLblPos val="none"/>
        <c:crossAx val="195387776"/>
        <c:crosses val="autoZero"/>
        <c:auto val="1"/>
        <c:lblOffset val="100"/>
        <c:baseTimeUnit val="years"/>
      </c:dateAx>
      <c:valAx>
        <c:axId val="19538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29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241.1</c:v>
                </c:pt>
                <c:pt idx="1">
                  <c:v>221.91</c:v>
                </c:pt>
                <c:pt idx="2">
                  <c:v>216.26</c:v>
                </c:pt>
                <c:pt idx="3">
                  <c:v>220.95</c:v>
                </c:pt>
                <c:pt idx="4">
                  <c:v>231.02</c:v>
                </c:pt>
              </c:numCache>
            </c:numRef>
          </c:val>
          <c:extLst xmlns:c16r2="http://schemas.microsoft.com/office/drawing/2015/06/chart">
            <c:ext xmlns:c16="http://schemas.microsoft.com/office/drawing/2014/chart" uri="{C3380CC4-5D6E-409C-BE32-E72D297353CC}">
              <c16:uniqueId val="{00000000-EC4A-42C3-82AB-4BB3D3E4D2DC}"/>
            </c:ext>
          </c:extLst>
        </c:ser>
        <c:dLbls>
          <c:showLegendKey val="0"/>
          <c:showVal val="0"/>
          <c:showCatName val="0"/>
          <c:showSerName val="0"/>
          <c:showPercent val="0"/>
          <c:showBubbleSize val="0"/>
        </c:dLbls>
        <c:gapWidth val="150"/>
        <c:axId val="195402752"/>
        <c:axId val="195413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xmlns:c16r2="http://schemas.microsoft.com/office/drawing/2015/06/chart">
            <c:ext xmlns:c16="http://schemas.microsoft.com/office/drawing/2014/chart" uri="{C3380CC4-5D6E-409C-BE32-E72D297353CC}">
              <c16:uniqueId val="{00000001-EC4A-42C3-82AB-4BB3D3E4D2DC}"/>
            </c:ext>
          </c:extLst>
        </c:ser>
        <c:dLbls>
          <c:showLegendKey val="0"/>
          <c:showVal val="0"/>
          <c:showCatName val="0"/>
          <c:showSerName val="0"/>
          <c:showPercent val="0"/>
          <c:showBubbleSize val="0"/>
        </c:dLbls>
        <c:marker val="1"/>
        <c:smooth val="0"/>
        <c:axId val="195402752"/>
        <c:axId val="195413120"/>
      </c:lineChart>
      <c:dateAx>
        <c:axId val="195402752"/>
        <c:scaling>
          <c:orientation val="minMax"/>
        </c:scaling>
        <c:delete val="1"/>
        <c:axPos val="b"/>
        <c:numFmt formatCode="ge" sourceLinked="1"/>
        <c:majorTickMark val="none"/>
        <c:minorTickMark val="none"/>
        <c:tickLblPos val="none"/>
        <c:crossAx val="195413120"/>
        <c:crosses val="autoZero"/>
        <c:auto val="1"/>
        <c:lblOffset val="100"/>
        <c:baseTimeUnit val="years"/>
      </c:dateAx>
      <c:valAx>
        <c:axId val="1954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540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8" zoomScaleNormal="100" workbookViewId="0">
      <selection activeCell="BJ74" sqref="BJ7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三重県　鳥羽市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18875</v>
      </c>
      <c r="AM8" s="70"/>
      <c r="AN8" s="70"/>
      <c r="AO8" s="70"/>
      <c r="AP8" s="70"/>
      <c r="AQ8" s="70"/>
      <c r="AR8" s="70"/>
      <c r="AS8" s="70"/>
      <c r="AT8" s="66">
        <f>データ!$S$6</f>
        <v>107.34</v>
      </c>
      <c r="AU8" s="67"/>
      <c r="AV8" s="67"/>
      <c r="AW8" s="67"/>
      <c r="AX8" s="67"/>
      <c r="AY8" s="67"/>
      <c r="AZ8" s="67"/>
      <c r="BA8" s="67"/>
      <c r="BB8" s="69">
        <f>データ!$T$6</f>
        <v>175.84</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86.57</v>
      </c>
      <c r="J10" s="67"/>
      <c r="K10" s="67"/>
      <c r="L10" s="67"/>
      <c r="M10" s="67"/>
      <c r="N10" s="67"/>
      <c r="O10" s="68"/>
      <c r="P10" s="69">
        <f>データ!$P$6</f>
        <v>99.89</v>
      </c>
      <c r="Q10" s="69"/>
      <c r="R10" s="69"/>
      <c r="S10" s="69"/>
      <c r="T10" s="69"/>
      <c r="U10" s="69"/>
      <c r="V10" s="69"/>
      <c r="W10" s="70">
        <f>データ!$Q$6</f>
        <v>2970</v>
      </c>
      <c r="X10" s="70"/>
      <c r="Y10" s="70"/>
      <c r="Z10" s="70"/>
      <c r="AA10" s="70"/>
      <c r="AB10" s="70"/>
      <c r="AC10" s="70"/>
      <c r="AD10" s="2"/>
      <c r="AE10" s="2"/>
      <c r="AF10" s="2"/>
      <c r="AG10" s="2"/>
      <c r="AH10" s="4"/>
      <c r="AI10" s="4"/>
      <c r="AJ10" s="4"/>
      <c r="AK10" s="4"/>
      <c r="AL10" s="70">
        <f>データ!$U$6</f>
        <v>18596</v>
      </c>
      <c r="AM10" s="70"/>
      <c r="AN10" s="70"/>
      <c r="AO10" s="70"/>
      <c r="AP10" s="70"/>
      <c r="AQ10" s="70"/>
      <c r="AR10" s="70"/>
      <c r="AS10" s="70"/>
      <c r="AT10" s="66">
        <f>データ!$V$6</f>
        <v>107.34</v>
      </c>
      <c r="AU10" s="67"/>
      <c r="AV10" s="67"/>
      <c r="AW10" s="67"/>
      <c r="AX10" s="67"/>
      <c r="AY10" s="67"/>
      <c r="AZ10" s="67"/>
      <c r="BA10" s="67"/>
      <c r="BB10" s="69">
        <f>データ!$W$6</f>
        <v>173.24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hPYrUD++WDbjUAINRAWQgn90WradO/FJY3m4FtRsWPEIH+/bSqmbisLA+hElmsu1W4gscGiBLto3hymqCIsDPg==" saltValue="1u07x8Q4GKRLVJ7teiwwP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11:BZ13"/>
    <mergeCell ref="B14:BJ15"/>
    <mergeCell ref="BL14:BZ15"/>
    <mergeCell ref="BL16:BZ44"/>
    <mergeCell ref="BL45:BZ46"/>
    <mergeCell ref="BL47:BZ63"/>
    <mergeCell ref="B60:BJ61"/>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242110</v>
      </c>
      <c r="D6" s="34">
        <f t="shared" si="3"/>
        <v>46</v>
      </c>
      <c r="E6" s="34">
        <f t="shared" si="3"/>
        <v>1</v>
      </c>
      <c r="F6" s="34">
        <f t="shared" si="3"/>
        <v>0</v>
      </c>
      <c r="G6" s="34">
        <f t="shared" si="3"/>
        <v>1</v>
      </c>
      <c r="H6" s="34" t="str">
        <f t="shared" si="3"/>
        <v>三重県　鳥羽市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86.57</v>
      </c>
      <c r="P6" s="35">
        <f t="shared" si="3"/>
        <v>99.89</v>
      </c>
      <c r="Q6" s="35">
        <f t="shared" si="3"/>
        <v>2970</v>
      </c>
      <c r="R6" s="35">
        <f t="shared" si="3"/>
        <v>18875</v>
      </c>
      <c r="S6" s="35">
        <f t="shared" si="3"/>
        <v>107.34</v>
      </c>
      <c r="T6" s="35">
        <f t="shared" si="3"/>
        <v>175.84</v>
      </c>
      <c r="U6" s="35">
        <f t="shared" si="3"/>
        <v>18596</v>
      </c>
      <c r="V6" s="35">
        <f t="shared" si="3"/>
        <v>107.34</v>
      </c>
      <c r="W6" s="35">
        <f t="shared" si="3"/>
        <v>173.24</v>
      </c>
      <c r="X6" s="36">
        <f>IF(X7="",NA(),X7)</f>
        <v>121.29</v>
      </c>
      <c r="Y6" s="36">
        <f t="shared" ref="Y6:AG6" si="4">IF(Y7="",NA(),Y7)</f>
        <v>120.23</v>
      </c>
      <c r="Z6" s="36">
        <f t="shared" si="4"/>
        <v>127.67</v>
      </c>
      <c r="AA6" s="36">
        <f t="shared" si="4"/>
        <v>129.22999999999999</v>
      </c>
      <c r="AB6" s="36">
        <f t="shared" si="4"/>
        <v>126.27</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600.28</v>
      </c>
      <c r="AU6" s="36">
        <f t="shared" ref="AU6:BC6" si="6">IF(AU7="",NA(),AU7)</f>
        <v>293.70999999999998</v>
      </c>
      <c r="AV6" s="36">
        <f t="shared" si="6"/>
        <v>1157.97</v>
      </c>
      <c r="AW6" s="36">
        <f t="shared" si="6"/>
        <v>1201.8900000000001</v>
      </c>
      <c r="AX6" s="36">
        <f t="shared" si="6"/>
        <v>826.68</v>
      </c>
      <c r="AY6" s="36">
        <f t="shared" si="6"/>
        <v>381.53</v>
      </c>
      <c r="AZ6" s="36">
        <f t="shared" si="6"/>
        <v>391.54</v>
      </c>
      <c r="BA6" s="36">
        <f t="shared" si="6"/>
        <v>384.34</v>
      </c>
      <c r="BB6" s="36">
        <f t="shared" si="6"/>
        <v>359.47</v>
      </c>
      <c r="BC6" s="36">
        <f t="shared" si="6"/>
        <v>369.69</v>
      </c>
      <c r="BD6" s="35" t="str">
        <f>IF(BD7="","",IF(BD7="-","【-】","【"&amp;SUBSTITUTE(TEXT(BD7,"#,##0.00"),"-","△")&amp;"】"))</f>
        <v>【261.93】</v>
      </c>
      <c r="BE6" s="36">
        <f>IF(BE7="",NA(),BE7)</f>
        <v>70.819999999999993</v>
      </c>
      <c r="BF6" s="36">
        <f t="shared" ref="BF6:BN6" si="7">IF(BF7="",NA(),BF7)</f>
        <v>67.03</v>
      </c>
      <c r="BG6" s="36">
        <f t="shared" si="7"/>
        <v>78.09</v>
      </c>
      <c r="BH6" s="36">
        <f t="shared" si="7"/>
        <v>90.21</v>
      </c>
      <c r="BI6" s="36">
        <f t="shared" si="7"/>
        <v>109.44</v>
      </c>
      <c r="BJ6" s="36">
        <f t="shared" si="7"/>
        <v>393.27</v>
      </c>
      <c r="BK6" s="36">
        <f t="shared" si="7"/>
        <v>386.97</v>
      </c>
      <c r="BL6" s="36">
        <f t="shared" si="7"/>
        <v>380.58</v>
      </c>
      <c r="BM6" s="36">
        <f t="shared" si="7"/>
        <v>401.79</v>
      </c>
      <c r="BN6" s="36">
        <f t="shared" si="7"/>
        <v>402.99</v>
      </c>
      <c r="BO6" s="35" t="str">
        <f>IF(BO7="","",IF(BO7="-","【-】","【"&amp;SUBSTITUTE(TEXT(BO7,"#,##0.00"),"-","△")&amp;"】"))</f>
        <v>【270.46】</v>
      </c>
      <c r="BP6" s="36">
        <f>IF(BP7="",NA(),BP7)</f>
        <v>125.29</v>
      </c>
      <c r="BQ6" s="36">
        <f t="shared" ref="BQ6:BY6" si="8">IF(BQ7="",NA(),BQ7)</f>
        <v>131.31</v>
      </c>
      <c r="BR6" s="36">
        <f t="shared" si="8"/>
        <v>135.33000000000001</v>
      </c>
      <c r="BS6" s="36">
        <f t="shared" si="8"/>
        <v>133.41</v>
      </c>
      <c r="BT6" s="36">
        <f t="shared" si="8"/>
        <v>126.41</v>
      </c>
      <c r="BU6" s="36">
        <f t="shared" si="8"/>
        <v>100.47</v>
      </c>
      <c r="BV6" s="36">
        <f t="shared" si="8"/>
        <v>101.72</v>
      </c>
      <c r="BW6" s="36">
        <f t="shared" si="8"/>
        <v>102.38</v>
      </c>
      <c r="BX6" s="36">
        <f t="shared" si="8"/>
        <v>100.12</v>
      </c>
      <c r="BY6" s="36">
        <f t="shared" si="8"/>
        <v>98.66</v>
      </c>
      <c r="BZ6" s="35" t="str">
        <f>IF(BZ7="","",IF(BZ7="-","【-】","【"&amp;SUBSTITUTE(TEXT(BZ7,"#,##0.00"),"-","△")&amp;"】"))</f>
        <v>【103.91】</v>
      </c>
      <c r="CA6" s="36">
        <f>IF(CA7="",NA(),CA7)</f>
        <v>241.1</v>
      </c>
      <c r="CB6" s="36">
        <f t="shared" ref="CB6:CJ6" si="9">IF(CB7="",NA(),CB7)</f>
        <v>221.91</v>
      </c>
      <c r="CC6" s="36">
        <f t="shared" si="9"/>
        <v>216.26</v>
      </c>
      <c r="CD6" s="36">
        <f t="shared" si="9"/>
        <v>220.95</v>
      </c>
      <c r="CE6" s="36">
        <f t="shared" si="9"/>
        <v>231.02</v>
      </c>
      <c r="CF6" s="36">
        <f t="shared" si="9"/>
        <v>169.82</v>
      </c>
      <c r="CG6" s="36">
        <f t="shared" si="9"/>
        <v>168.2</v>
      </c>
      <c r="CH6" s="36">
        <f t="shared" si="9"/>
        <v>168.67</v>
      </c>
      <c r="CI6" s="36">
        <f t="shared" si="9"/>
        <v>174.97</v>
      </c>
      <c r="CJ6" s="36">
        <f t="shared" si="9"/>
        <v>178.59</v>
      </c>
      <c r="CK6" s="35" t="str">
        <f>IF(CK7="","",IF(CK7="-","【-】","【"&amp;SUBSTITUTE(TEXT(CK7,"#,##0.00"),"-","△")&amp;"】"))</f>
        <v>【167.11】</v>
      </c>
      <c r="CL6" s="36">
        <f>IF(CL7="",NA(),CL7)</f>
        <v>24.29</v>
      </c>
      <c r="CM6" s="36">
        <f t="shared" ref="CM6:CU6" si="10">IF(CM7="",NA(),CM7)</f>
        <v>23.56</v>
      </c>
      <c r="CN6" s="36">
        <f t="shared" si="10"/>
        <v>23.67</v>
      </c>
      <c r="CO6" s="36">
        <f t="shared" si="10"/>
        <v>23.81</v>
      </c>
      <c r="CP6" s="36">
        <f t="shared" si="10"/>
        <v>23.3</v>
      </c>
      <c r="CQ6" s="36">
        <f t="shared" si="10"/>
        <v>55.13</v>
      </c>
      <c r="CR6" s="36">
        <f t="shared" si="10"/>
        <v>54.77</v>
      </c>
      <c r="CS6" s="36">
        <f t="shared" si="10"/>
        <v>54.92</v>
      </c>
      <c r="CT6" s="36">
        <f t="shared" si="10"/>
        <v>55.63</v>
      </c>
      <c r="CU6" s="36">
        <f t="shared" si="10"/>
        <v>55.03</v>
      </c>
      <c r="CV6" s="35" t="str">
        <f>IF(CV7="","",IF(CV7="-","【-】","【"&amp;SUBSTITUTE(TEXT(CV7,"#,##0.00"),"-","△")&amp;"】"))</f>
        <v>【60.27】</v>
      </c>
      <c r="CW6" s="36">
        <f>IF(CW7="",NA(),CW7)</f>
        <v>88.7</v>
      </c>
      <c r="CX6" s="36">
        <f t="shared" ref="CX6:DF6" si="11">IF(CX7="",NA(),CX7)</f>
        <v>89.65</v>
      </c>
      <c r="CY6" s="36">
        <f t="shared" si="11"/>
        <v>89.6</v>
      </c>
      <c r="CZ6" s="36">
        <f t="shared" si="11"/>
        <v>89</v>
      </c>
      <c r="DA6" s="36">
        <f t="shared" si="11"/>
        <v>87.44</v>
      </c>
      <c r="DB6" s="36">
        <f t="shared" si="11"/>
        <v>83</v>
      </c>
      <c r="DC6" s="36">
        <f t="shared" si="11"/>
        <v>82.89</v>
      </c>
      <c r="DD6" s="36">
        <f t="shared" si="11"/>
        <v>82.66</v>
      </c>
      <c r="DE6" s="36">
        <f t="shared" si="11"/>
        <v>82.04</v>
      </c>
      <c r="DF6" s="36">
        <f t="shared" si="11"/>
        <v>81.900000000000006</v>
      </c>
      <c r="DG6" s="35" t="str">
        <f>IF(DG7="","",IF(DG7="-","【-】","【"&amp;SUBSTITUTE(TEXT(DG7,"#,##0.00"),"-","△")&amp;"】"))</f>
        <v>【89.92】</v>
      </c>
      <c r="DH6" s="36">
        <f>IF(DH7="",NA(),DH7)</f>
        <v>58.33</v>
      </c>
      <c r="DI6" s="36">
        <f t="shared" ref="DI6:DQ6" si="12">IF(DI7="",NA(),DI7)</f>
        <v>59.74</v>
      </c>
      <c r="DJ6" s="36">
        <f t="shared" si="12"/>
        <v>60.95</v>
      </c>
      <c r="DK6" s="36">
        <f t="shared" si="12"/>
        <v>61.35</v>
      </c>
      <c r="DL6" s="36">
        <f t="shared" si="12"/>
        <v>54.16</v>
      </c>
      <c r="DM6" s="36">
        <f t="shared" si="12"/>
        <v>46.66</v>
      </c>
      <c r="DN6" s="36">
        <f t="shared" si="12"/>
        <v>47.46</v>
      </c>
      <c r="DO6" s="36">
        <f t="shared" si="12"/>
        <v>48.49</v>
      </c>
      <c r="DP6" s="36">
        <f t="shared" si="12"/>
        <v>48.05</v>
      </c>
      <c r="DQ6" s="36">
        <f t="shared" si="12"/>
        <v>48.87</v>
      </c>
      <c r="DR6" s="35" t="str">
        <f>IF(DR7="","",IF(DR7="-","【-】","【"&amp;SUBSTITUTE(TEXT(DR7,"#,##0.00"),"-","△")&amp;"】"))</f>
        <v>【48.85】</v>
      </c>
      <c r="DS6" s="36">
        <f>IF(DS7="",NA(),DS7)</f>
        <v>7.03</v>
      </c>
      <c r="DT6" s="36">
        <f t="shared" ref="DT6:EB6" si="13">IF(DT7="",NA(),DT7)</f>
        <v>19.91</v>
      </c>
      <c r="DU6" s="36">
        <f t="shared" si="13"/>
        <v>35.64</v>
      </c>
      <c r="DV6" s="36">
        <f t="shared" si="13"/>
        <v>37.130000000000003</v>
      </c>
      <c r="DW6" s="36">
        <f t="shared" si="13"/>
        <v>6.85</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0.27</v>
      </c>
      <c r="EE6" s="36">
        <f t="shared" ref="EE6:EM6" si="14">IF(EE7="",NA(),EE7)</f>
        <v>0.01</v>
      </c>
      <c r="EF6" s="36">
        <f t="shared" si="14"/>
        <v>0.04</v>
      </c>
      <c r="EG6" s="36">
        <f t="shared" si="14"/>
        <v>0.54</v>
      </c>
      <c r="EH6" s="36">
        <f t="shared" si="14"/>
        <v>0.97</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242110</v>
      </c>
      <c r="D7" s="38">
        <v>46</v>
      </c>
      <c r="E7" s="38">
        <v>1</v>
      </c>
      <c r="F7" s="38">
        <v>0</v>
      </c>
      <c r="G7" s="38">
        <v>1</v>
      </c>
      <c r="H7" s="38" t="s">
        <v>93</v>
      </c>
      <c r="I7" s="38" t="s">
        <v>94</v>
      </c>
      <c r="J7" s="38" t="s">
        <v>95</v>
      </c>
      <c r="K7" s="38" t="s">
        <v>96</v>
      </c>
      <c r="L7" s="38" t="s">
        <v>97</v>
      </c>
      <c r="M7" s="38" t="s">
        <v>98</v>
      </c>
      <c r="N7" s="39" t="s">
        <v>99</v>
      </c>
      <c r="O7" s="39">
        <v>86.57</v>
      </c>
      <c r="P7" s="39">
        <v>99.89</v>
      </c>
      <c r="Q7" s="39">
        <v>2970</v>
      </c>
      <c r="R7" s="39">
        <v>18875</v>
      </c>
      <c r="S7" s="39">
        <v>107.34</v>
      </c>
      <c r="T7" s="39">
        <v>175.84</v>
      </c>
      <c r="U7" s="39">
        <v>18596</v>
      </c>
      <c r="V7" s="39">
        <v>107.34</v>
      </c>
      <c r="W7" s="39">
        <v>173.24</v>
      </c>
      <c r="X7" s="39">
        <v>121.29</v>
      </c>
      <c r="Y7" s="39">
        <v>120.23</v>
      </c>
      <c r="Z7" s="39">
        <v>127.67</v>
      </c>
      <c r="AA7" s="39">
        <v>129.22999999999999</v>
      </c>
      <c r="AB7" s="39">
        <v>126.27</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600.28</v>
      </c>
      <c r="AU7" s="39">
        <v>293.70999999999998</v>
      </c>
      <c r="AV7" s="39">
        <v>1157.97</v>
      </c>
      <c r="AW7" s="39">
        <v>1201.8900000000001</v>
      </c>
      <c r="AX7" s="39">
        <v>826.68</v>
      </c>
      <c r="AY7" s="39">
        <v>381.53</v>
      </c>
      <c r="AZ7" s="39">
        <v>391.54</v>
      </c>
      <c r="BA7" s="39">
        <v>384.34</v>
      </c>
      <c r="BB7" s="39">
        <v>359.47</v>
      </c>
      <c r="BC7" s="39">
        <v>369.69</v>
      </c>
      <c r="BD7" s="39">
        <v>261.93</v>
      </c>
      <c r="BE7" s="39">
        <v>70.819999999999993</v>
      </c>
      <c r="BF7" s="39">
        <v>67.03</v>
      </c>
      <c r="BG7" s="39">
        <v>78.09</v>
      </c>
      <c r="BH7" s="39">
        <v>90.21</v>
      </c>
      <c r="BI7" s="39">
        <v>109.44</v>
      </c>
      <c r="BJ7" s="39">
        <v>393.27</v>
      </c>
      <c r="BK7" s="39">
        <v>386.97</v>
      </c>
      <c r="BL7" s="39">
        <v>380.58</v>
      </c>
      <c r="BM7" s="39">
        <v>401.79</v>
      </c>
      <c r="BN7" s="39">
        <v>402.99</v>
      </c>
      <c r="BO7" s="39">
        <v>270.45999999999998</v>
      </c>
      <c r="BP7" s="39">
        <v>125.29</v>
      </c>
      <c r="BQ7" s="39">
        <v>131.31</v>
      </c>
      <c r="BR7" s="39">
        <v>135.33000000000001</v>
      </c>
      <c r="BS7" s="39">
        <v>133.41</v>
      </c>
      <c r="BT7" s="39">
        <v>126.41</v>
      </c>
      <c r="BU7" s="39">
        <v>100.47</v>
      </c>
      <c r="BV7" s="39">
        <v>101.72</v>
      </c>
      <c r="BW7" s="39">
        <v>102.38</v>
      </c>
      <c r="BX7" s="39">
        <v>100.12</v>
      </c>
      <c r="BY7" s="39">
        <v>98.66</v>
      </c>
      <c r="BZ7" s="39">
        <v>103.91</v>
      </c>
      <c r="CA7" s="39">
        <v>241.1</v>
      </c>
      <c r="CB7" s="39">
        <v>221.91</v>
      </c>
      <c r="CC7" s="39">
        <v>216.26</v>
      </c>
      <c r="CD7" s="39">
        <v>220.95</v>
      </c>
      <c r="CE7" s="39">
        <v>231.02</v>
      </c>
      <c r="CF7" s="39">
        <v>169.82</v>
      </c>
      <c r="CG7" s="39">
        <v>168.2</v>
      </c>
      <c r="CH7" s="39">
        <v>168.67</v>
      </c>
      <c r="CI7" s="39">
        <v>174.97</v>
      </c>
      <c r="CJ7" s="39">
        <v>178.59</v>
      </c>
      <c r="CK7" s="39">
        <v>167.11</v>
      </c>
      <c r="CL7" s="39">
        <v>24.29</v>
      </c>
      <c r="CM7" s="39">
        <v>23.56</v>
      </c>
      <c r="CN7" s="39">
        <v>23.67</v>
      </c>
      <c r="CO7" s="39">
        <v>23.81</v>
      </c>
      <c r="CP7" s="39">
        <v>23.3</v>
      </c>
      <c r="CQ7" s="39">
        <v>55.13</v>
      </c>
      <c r="CR7" s="39">
        <v>54.77</v>
      </c>
      <c r="CS7" s="39">
        <v>54.92</v>
      </c>
      <c r="CT7" s="39">
        <v>55.63</v>
      </c>
      <c r="CU7" s="39">
        <v>55.03</v>
      </c>
      <c r="CV7" s="39">
        <v>60.27</v>
      </c>
      <c r="CW7" s="39">
        <v>88.7</v>
      </c>
      <c r="CX7" s="39">
        <v>89.65</v>
      </c>
      <c r="CY7" s="39">
        <v>89.6</v>
      </c>
      <c r="CZ7" s="39">
        <v>89</v>
      </c>
      <c r="DA7" s="39">
        <v>87.44</v>
      </c>
      <c r="DB7" s="39">
        <v>83</v>
      </c>
      <c r="DC7" s="39">
        <v>82.89</v>
      </c>
      <c r="DD7" s="39">
        <v>82.66</v>
      </c>
      <c r="DE7" s="39">
        <v>82.04</v>
      </c>
      <c r="DF7" s="39">
        <v>81.900000000000006</v>
      </c>
      <c r="DG7" s="39">
        <v>89.92</v>
      </c>
      <c r="DH7" s="39">
        <v>58.33</v>
      </c>
      <c r="DI7" s="39">
        <v>59.74</v>
      </c>
      <c r="DJ7" s="39">
        <v>60.95</v>
      </c>
      <c r="DK7" s="39">
        <v>61.35</v>
      </c>
      <c r="DL7" s="39">
        <v>54.16</v>
      </c>
      <c r="DM7" s="39">
        <v>46.66</v>
      </c>
      <c r="DN7" s="39">
        <v>47.46</v>
      </c>
      <c r="DO7" s="39">
        <v>48.49</v>
      </c>
      <c r="DP7" s="39">
        <v>48.05</v>
      </c>
      <c r="DQ7" s="39">
        <v>48.87</v>
      </c>
      <c r="DR7" s="39">
        <v>48.85</v>
      </c>
      <c r="DS7" s="39">
        <v>7.03</v>
      </c>
      <c r="DT7" s="39">
        <v>19.91</v>
      </c>
      <c r="DU7" s="39">
        <v>35.64</v>
      </c>
      <c r="DV7" s="39">
        <v>37.130000000000003</v>
      </c>
      <c r="DW7" s="39">
        <v>6.85</v>
      </c>
      <c r="DX7" s="39">
        <v>9.85</v>
      </c>
      <c r="DY7" s="39">
        <v>9.7100000000000009</v>
      </c>
      <c r="DZ7" s="39">
        <v>12.79</v>
      </c>
      <c r="EA7" s="39">
        <v>13.39</v>
      </c>
      <c r="EB7" s="39">
        <v>14.85</v>
      </c>
      <c r="EC7" s="39">
        <v>17.8</v>
      </c>
      <c r="ED7" s="39">
        <v>0.27</v>
      </c>
      <c r="EE7" s="39">
        <v>0.01</v>
      </c>
      <c r="EF7" s="39">
        <v>0.04</v>
      </c>
      <c r="EG7" s="39">
        <v>0.54</v>
      </c>
      <c r="EH7" s="39">
        <v>0.97</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h23010</cp:lastModifiedBy>
  <cp:lastPrinted>2020-01-27T01:35:13Z</cp:lastPrinted>
  <dcterms:created xsi:type="dcterms:W3CDTF">2019-12-05T04:19:21Z</dcterms:created>
  <dcterms:modified xsi:type="dcterms:W3CDTF">2020-01-27T01:40:43Z</dcterms:modified>
  <cp:category/>
</cp:coreProperties>
</file>