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R9K+UomBOzihOOcvWmK7B7J3ZdFtuv/nrNMPB6dTk3TR3MvS+2hPT+3HdQp184q5/HJJORKzjfrDjSBMMWdjw==" workbookSaltValue="D6DUYAd7iyYoNke6u41JX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<sst xmlns="http://schemas.openxmlformats.org/spreadsheetml/2006/main" xmlns:r="http://schemas.openxmlformats.org/officeDocument/2006/relationships" count="107" uniqueCount="107">
  <si>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</si>
  <si>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</si>
  <si>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</si>
  <si>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</si>
  <si>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</si>
  <si>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</si>
  <si>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</si>
  <si>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</si>
  <si>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</si>
  <si>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</si>
  <si>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</si>
  <si>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</si>
  <si>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</si>
  <si>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</si>
  <si>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</si>
  <si>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</si>
  <si>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</si>
  <si>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</si>
  <si>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</si>
  <si>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</si>
  <si>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</si>
  <si>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</si>
  <si>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</si>
  <si>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</si>
  <si>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</si>
  <si>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</si>
  <si>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</si>
  <si>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</si>
  <si>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</si>
  <si>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</si>
  <si>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</si>
  <si>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</si>
  <si>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</si>
  <si>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</si>
  <si>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</si>
  <si>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</si>
  <si>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</si>
  <si>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</si>
  <si>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</si>
  <si>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</si>
  <si>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</si>
  <si>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</si>
  <si>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</si>
  <si>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</si>
  <si>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</si>
  <si>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</si>
  <si>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</si>
  <si>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</si>
  <si>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</si>
  <si>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</si>
  <si>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</si>
  <si>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</si>
  <si>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</si>
  <si>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</si>
  <si>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</si>
  <si>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</si>
  <si>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</si>
  <si>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</si>
  <si>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</si>
  <si>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</si>
  <si>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</si>
  <si>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</si>
  <si>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</si>
  <si>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</si>
  <si>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</si>
  <si>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</si>
  <si>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</si>
  <si>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</si>
  <si>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</si>
  <si>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</si>
  <si>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</si>
  <si>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</si>
  <si>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</si>
  <si>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</si>
  <si>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</si>
  <si>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</si>
  <si>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</si>
  <si>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</si>
  <si>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</si>
  <si>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</si>
  <si>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</si>
  <si>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</si>
  <si>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</si>
  <si>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</si>
  <si>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</si>
  <si>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</si>
  <si>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</si>
  <si>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</si>
  <si>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</si>
  <si>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</si>
  <si>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</si>
  <si>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</si>
  <si>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</si>
  <si>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三重県　伊勢市</t>
  </si>
  <si>
    <t>法適用</t>
  </si>
  <si>
    <t>水道事業</t>
  </si>
  <si>
    <t>末端給水事業</t>
  </si>
  <si>
    <t>A3</t>
  </si>
  <si>
    <t>-</t>
  </si>
  <si>
    <t>　経営の健全性の観点から、①経常収支比率は、単年度の収支が黒字であることを示す100％以上となっており、②累積欠損金比率は、累積欠損金が発生していないことを示す0％で推移していることから、健全な経営成績であるといえる。また、１年以内に支払うべき債務に対して支払い可能な現金等がある状況を示す③流動比率は、低下傾向にあるものの100％を大幅に超えており、短期的な債務に対する支払能力は問題ない。さらに、給水収益に対する企業債残高の割合であり、企業債残高の規模を表す④企業債残高対給水収益比率については、類似団体と比較しても良好に推移していることから、健全な財政状態であるといえる。
　経営の効率性の観点から、⑤料金回収率は全国平均、類似団体平均をともに上回る数値を維持しており、給水に係る費用が給水収益で十分に賄えている状況である。有収水量１㎥あたりについて、どれだけの費用がかかっているかを表す⑥給水原価は、類似団体と比較しても良水準を維持している。また、一日配水能力に対する一日平均配水量の割合である⑦施設利用率は、平成26年度から類似団体の平均を上回っている。これは、施設の利用状況を見直す観点から、水道事業認可の一日最大配水量を改定したためである。
  また、施設の稼動が収益につながっているかを判断する⑧有収率については、類似団体とほぼ同水準で推移していることから、漏水調査の効率的実施や、漏水頻発箇所を重点的な更新を継続し、今後も向上に努めたい。
　これらのことから、類似団体と比較しても良好な水準で推移し、概ね健全かつ効率的な経営が行われているといえる。</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</si>
  <si>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</si>
  <si>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</si>
  <si>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</si>
  <si>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</si>
  <si>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</si>
  <si>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有形固定資産のうち償却対象資産の減価償却がどの程度進んでいるかを表す①有形固定資産減価償却率は、類似団体と比較しても概ね良好に推移しているが、法定耐用年数を超えた管路延長の割合を表す②管路経年化率は類似団体よりやや劣っている。また、当該年度に更新した管路延長の割合を表す③管路更新率は直近5年間で見ると、概ね類似団体を上回っている。
　これらのことから、基幹管路の整備などの新規投資及び下水道事業に伴う敷設替により①有形固定資産減価償却率及び③管路更新率は概ね良好である。
　その一方で、漏水実績等で緊急に更新すべき箇所の整備を重点的に実施しているものの、法定耐用年数を超過した管路の割合が類似団体平均と比べて依然として高いことから、更新対象となる管路が増加傾向にあると推察できる。</t>
  </si>
  <si>
    <t xml:space="preserve">  当市の水道事業の経営状況は概ね健全かつ効率的に運営し、老朽化の状況においても、概ね類似団体と同等の状況にある。
　しかし、２．②管路経年化率が増加傾向にあることからも、水道管路の老朽化が更に進行すると見込まれ、水道事業を安定的に継続するためには、耐震化を含めた更新事業が急務になっている。　
　かかる課題に対応するため、平成３０年度に水道事業の将来必要な投資額を把握し、「安全」「強靭」「持続」の観点から、将来あるべき理想像を示すとともに、その具現化に向けて安定的に事業を継続する計画として、「伊勢市水道事業ビジョン（経営戦略）」を策定した。
　今後、このビジョンは、PDCAサイクルに基づいた年１回の進捗管理と５年を経過した時点のフォローアップにより、将来の財政収支の見通しを再検証し、料金改定の必要性について検討していく。</t>
    <rPh sb="311" eb="313">
      <t>ケイカ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</si>
</sst>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0.88</c:v>
                </c:pt>
                <c:pt idx="1">
                  <c:v>1.01</c:v>
                </c:pt>
                <c:pt idx="2">
                  <c:v>0.83</c:v>
                </c:pt>
                <c:pt idx="3">
                  <c:v>1.56</c:v>
                </c:pt>
                <c:pt idx="4">
                  <c:v>1.38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0.95</c:v>
                </c:pt>
                <c:pt idx="2">
                  <c:v>0.74</c:v>
                </c:pt>
                <c:pt idx="3">
                  <c:v>0.74</c:v>
                </c:pt>
                <c:pt idx="4">
                  <c:v>0.72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66.75</c:v>
                </c:pt>
                <c:pt idx="1">
                  <c:v>70.2</c:v>
                </c:pt>
                <c:pt idx="2">
                  <c:v>70.78</c:v>
                </c:pt>
                <c:pt idx="3">
                  <c:v>70.78</c:v>
                </c:pt>
                <c:pt idx="4">
                  <c:v>69.67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62.12</c:v>
                </c:pt>
                <c:pt idx="1">
                  <c:v>62.26</c:v>
                </c:pt>
                <c:pt idx="2">
                  <c:v>62.1</c:v>
                </c:pt>
                <c:pt idx="3">
                  <c:v>62.38</c:v>
                </c:pt>
                <c:pt idx="4">
                  <c:v>62.83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88.36</c:v>
                </c:pt>
                <c:pt idx="1">
                  <c:v>90.05</c:v>
                </c:pt>
                <c:pt idx="2">
                  <c:v>89.54</c:v>
                </c:pt>
                <c:pt idx="3">
                  <c:v>88.68</c:v>
                </c:pt>
                <c:pt idx="4">
                  <c:v>89.37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89.45</c:v>
                </c:pt>
                <c:pt idx="1">
                  <c:v>89.5</c:v>
                </c:pt>
                <c:pt idx="2">
                  <c:v>89.52</c:v>
                </c:pt>
                <c:pt idx="3">
                  <c:v>89.17</c:v>
                </c:pt>
                <c:pt idx="4">
                  <c:v>88.86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123.38</c:v>
                </c:pt>
                <c:pt idx="1">
                  <c:v>122.21</c:v>
                </c:pt>
                <c:pt idx="2">
                  <c:v>121.61</c:v>
                </c:pt>
                <c:pt idx="3">
                  <c:v>121.4</c:v>
                </c:pt>
                <c:pt idx="4">
                  <c:v>118.24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113.11</c:v>
                </c:pt>
                <c:pt idx="1">
                  <c:v>114</c:v>
                </c:pt>
                <c:pt idx="2">
                  <c:v>114</c:v>
                </c:pt>
                <c:pt idx="3">
                  <c:v>113.68</c:v>
                </c:pt>
                <c:pt idx="4">
                  <c:v>113.82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43.04</c:v>
                </c:pt>
                <c:pt idx="1">
                  <c:v>43.28</c:v>
                </c:pt>
                <c:pt idx="2">
                  <c:v>43.81</c:v>
                </c:pt>
                <c:pt idx="3">
                  <c:v>43.74</c:v>
                </c:pt>
                <c:pt idx="4">
                  <c:v>44.02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44.91</c:v>
                </c:pt>
                <c:pt idx="1">
                  <c:v>45.89</c:v>
                </c:pt>
                <c:pt idx="2">
                  <c:v>46.58</c:v>
                </c:pt>
                <c:pt idx="3">
                  <c:v>46.99</c:v>
                </c:pt>
                <c:pt idx="4">
                  <c:v>47.89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15.21</c:v>
                </c:pt>
                <c:pt idx="1">
                  <c:v>18.760000000000002</c:v>
                </c:pt>
                <c:pt idx="2">
                  <c:v>18.420000000000002</c:v>
                </c:pt>
                <c:pt idx="3">
                  <c:v>19.78</c:v>
                </c:pt>
                <c:pt idx="4">
                  <c:v>21.7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12.03</c:v>
                </c:pt>
                <c:pt idx="1">
                  <c:v>13.14</c:v>
                </c:pt>
                <c:pt idx="2">
                  <c:v>14.45</c:v>
                </c:pt>
                <c:pt idx="3">
                  <c:v>15.83</c:v>
                </c:pt>
                <c:pt idx="4">
                  <c:v>16.899999999999999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
                  <c:v>0</c:v>
                </c:pt>
                <c:pt idx="1">
                  <c:v>3.e-002</c:v>
                </c:pt>
                <c:pt idx="2">
                  <c:v>0.23</c:v>
                </c:pt>
                <c:pt idx="3">
                  <c:v>3.e-002</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533.23</c:v>
                </c:pt>
                <c:pt idx="1">
                  <c:v>455.04</c:v>
                </c:pt>
                <c:pt idx="2">
                  <c:v>471.61</c:v>
                </c:pt>
                <c:pt idx="3">
                  <c:v>399.62</c:v>
                </c:pt>
                <c:pt idx="4">
                  <c:v>318.41000000000003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344.19</c:v>
                </c:pt>
                <c:pt idx="1">
                  <c:v>352.05</c:v>
                </c:pt>
                <c:pt idx="2">
                  <c:v>349.04</c:v>
                </c:pt>
                <c:pt idx="3">
                  <c:v>337.49</c:v>
                </c:pt>
                <c:pt idx="4">
                  <c:v>335.6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219.13</c:v>
                </c:pt>
                <c:pt idx="1">
                  <c:v>223.67</c:v>
                </c:pt>
                <c:pt idx="2">
                  <c:v>213.86</c:v>
                </c:pt>
                <c:pt idx="3">
                  <c:v>218.27</c:v>
                </c:pt>
                <c:pt idx="4">
                  <c:v>210.05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252.09</c:v>
                </c:pt>
                <c:pt idx="1">
                  <c:v>250.76</c:v>
                </c:pt>
                <c:pt idx="2">
                  <c:v>254.54</c:v>
                </c:pt>
                <c:pt idx="3">
                  <c:v>265.92</c:v>
                </c:pt>
                <c:pt idx="4">
                  <c:v>258.26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122.42</c:v>
                </c:pt>
                <c:pt idx="1">
                  <c:v>121.46</c:v>
                </c:pt>
                <c:pt idx="2">
                  <c:v>120.86</c:v>
                </c:pt>
                <c:pt idx="3">
                  <c:v>121.17</c:v>
                </c:pt>
                <c:pt idx="4">
                  <c:v>116.59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106.22</c:v>
                </c:pt>
                <c:pt idx="1">
                  <c:v>106.69</c:v>
                </c:pt>
                <c:pt idx="2">
                  <c:v>106.52</c:v>
                </c:pt>
                <c:pt idx="3">
                  <c:v>105.86</c:v>
                </c:pt>
                <c:pt idx="4">
                  <c:v>106.07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135.71</c:v>
                </c:pt>
                <c:pt idx="1">
                  <c:v>132.76</c:v>
                </c:pt>
                <c:pt idx="2">
                  <c:v>133.03</c:v>
                </c:pt>
                <c:pt idx="3">
                  <c:v>132.44999999999999</c:v>
                </c:pt>
                <c:pt idx="4">
                  <c:v>137.93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S5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三重県　伊勢市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A3</v>
      </c>
      <c r="X8" s="28"/>
      <c r="Y8" s="28"/>
      <c r="Z8" s="28"/>
      <c r="AA8" s="28"/>
      <c r="AB8" s="28"/>
      <c r="AC8" s="28"/>
      <c r="AD8" s="28" t="str">
        <f>データ!$M$6</f>
        <v>非設置</v>
      </c>
      <c r="AE8" s="28"/>
      <c r="AF8" s="28"/>
      <c r="AG8" s="28"/>
      <c r="AH8" s="28"/>
      <c r="AI8" s="28"/>
      <c r="AJ8" s="28"/>
      <c r="AK8" s="18"/>
      <c r="AL8" s="31">
        <f>データ!$R$6</f>
        <v>126573</v>
      </c>
      <c r="AM8" s="31"/>
      <c r="AN8" s="31"/>
      <c r="AO8" s="31"/>
      <c r="AP8" s="31"/>
      <c r="AQ8" s="31"/>
      <c r="AR8" s="31"/>
      <c r="AS8" s="31"/>
      <c r="AT8" s="7">
        <f>データ!$S$6</f>
        <v>208.35</v>
      </c>
      <c r="AU8" s="15"/>
      <c r="AV8" s="15"/>
      <c r="AW8" s="15"/>
      <c r="AX8" s="15"/>
      <c r="AY8" s="15"/>
      <c r="AZ8" s="15"/>
      <c r="BA8" s="15"/>
      <c r="BB8" s="29">
        <f>データ!$T$6</f>
        <v>607.5</v>
      </c>
      <c r="BC8" s="29"/>
      <c r="BD8" s="29"/>
      <c r="BE8" s="29"/>
      <c r="BF8" s="29"/>
      <c r="BG8" s="29"/>
      <c r="BH8" s="29"/>
      <c r="BI8" s="29"/>
      <c r="BJ8" s="3"/>
      <c r="BK8" s="3"/>
      <c r="BL8" s="38" t="s">
        <v>13</v>
      </c>
      <c r="BM8" s="48"/>
      <c r="BN8" s="55" t="s">
        <v>21</v>
      </c>
      <c r="BO8" s="58"/>
      <c r="BP8" s="58"/>
      <c r="BQ8" s="58"/>
      <c r="BR8" s="58"/>
      <c r="BS8" s="58"/>
      <c r="BT8" s="58"/>
      <c r="BU8" s="58"/>
      <c r="BV8" s="58"/>
      <c r="BW8" s="58"/>
      <c r="BX8" s="58"/>
      <c r="BY8" s="62"/>
    </row>
    <row r="9" spans="1:78" ht="18.75" customHeight="1">
      <c r="A9" s="2"/>
      <c r="B9" s="5" t="s">
        <v>22</v>
      </c>
      <c r="C9" s="13"/>
      <c r="D9" s="13"/>
      <c r="E9" s="13"/>
      <c r="F9" s="13"/>
      <c r="G9" s="13"/>
      <c r="H9" s="13"/>
      <c r="I9" s="5" t="s">
        <v>24</v>
      </c>
      <c r="J9" s="13"/>
      <c r="K9" s="13"/>
      <c r="L9" s="13"/>
      <c r="M9" s="13"/>
      <c r="N9" s="13"/>
      <c r="O9" s="24"/>
      <c r="P9" s="27" t="s">
        <v>25</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30</v>
      </c>
      <c r="AU9" s="13"/>
      <c r="AV9" s="13"/>
      <c r="AW9" s="13"/>
      <c r="AX9" s="13"/>
      <c r="AY9" s="13"/>
      <c r="AZ9" s="13"/>
      <c r="BA9" s="13"/>
      <c r="BB9" s="27" t="s">
        <v>17</v>
      </c>
      <c r="BC9" s="27"/>
      <c r="BD9" s="27"/>
      <c r="BE9" s="27"/>
      <c r="BF9" s="27"/>
      <c r="BG9" s="27"/>
      <c r="BH9" s="27"/>
      <c r="BI9" s="27"/>
      <c r="BJ9" s="3"/>
      <c r="BK9" s="3"/>
      <c r="BL9" s="39" t="s">
        <v>32</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78.47</v>
      </c>
      <c r="J10" s="15"/>
      <c r="K10" s="15"/>
      <c r="L10" s="15"/>
      <c r="M10" s="15"/>
      <c r="N10" s="15"/>
      <c r="O10" s="26"/>
      <c r="P10" s="29">
        <f>データ!$P$6</f>
        <v>99.49</v>
      </c>
      <c r="Q10" s="29"/>
      <c r="R10" s="29"/>
      <c r="S10" s="29"/>
      <c r="T10" s="29"/>
      <c r="U10" s="29"/>
      <c r="V10" s="29"/>
      <c r="W10" s="31">
        <f>データ!$Q$6</f>
        <v>2623</v>
      </c>
      <c r="X10" s="31"/>
      <c r="Y10" s="31"/>
      <c r="Z10" s="31"/>
      <c r="AA10" s="31"/>
      <c r="AB10" s="31"/>
      <c r="AC10" s="31"/>
      <c r="AD10" s="2"/>
      <c r="AE10" s="2"/>
      <c r="AF10" s="2"/>
      <c r="AG10" s="2"/>
      <c r="AH10" s="18"/>
      <c r="AI10" s="18"/>
      <c r="AJ10" s="18"/>
      <c r="AK10" s="18"/>
      <c r="AL10" s="31">
        <f>データ!$U$6</f>
        <v>125417</v>
      </c>
      <c r="AM10" s="31"/>
      <c r="AN10" s="31"/>
      <c r="AO10" s="31"/>
      <c r="AP10" s="31"/>
      <c r="AQ10" s="31"/>
      <c r="AR10" s="31"/>
      <c r="AS10" s="31"/>
      <c r="AT10" s="7">
        <f>データ!$V$6</f>
        <v>97.91</v>
      </c>
      <c r="AU10" s="15"/>
      <c r="AV10" s="15"/>
      <c r="AW10" s="15"/>
      <c r="AX10" s="15"/>
      <c r="AY10" s="15"/>
      <c r="AZ10" s="15"/>
      <c r="BA10" s="15"/>
      <c r="BB10" s="29">
        <f>データ!$W$6</f>
        <v>1280.94</v>
      </c>
      <c r="BC10" s="29"/>
      <c r="BD10" s="29"/>
      <c r="BE10" s="29"/>
      <c r="BF10" s="29"/>
      <c r="BG10" s="29"/>
      <c r="BH10" s="29"/>
      <c r="BI10" s="29"/>
      <c r="BJ10" s="2"/>
      <c r="BK10" s="2"/>
      <c r="BL10" s="40" t="s">
        <v>35</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99</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106</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45</v>
      </c>
      <c r="F84" s="12" t="s">
        <v>47</v>
      </c>
      <c r="G84" s="12" t="s">
        <v>49</v>
      </c>
      <c r="H84" s="12" t="s">
        <v>43</v>
      </c>
      <c r="I84" s="12" t="s">
        <v>11</v>
      </c>
      <c r="J84" s="12" t="s">
        <v>27</v>
      </c>
      <c r="K84" s="12" t="s">
        <v>50</v>
      </c>
      <c r="L84" s="12" t="s">
        <v>51</v>
      </c>
      <c r="M84" s="12" t="s">
        <v>34</v>
      </c>
      <c r="N84" s="12" t="s">
        <v>53</v>
      </c>
      <c r="O84" s="12" t="s">
        <v>55</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V0dokgnliaLrRIoPdJLG27QefYri6gIfcSK3yfKbPoLY6JJm7eusGzp96apqZWfRwjQjIsWnLLL8sRwNvh5gew==" saltValue="7dmWFmJDMEFRkJXWch7xz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52</v>
      </c>
      <c r="C3" s="72" t="s">
        <v>59</v>
      </c>
      <c r="D3" s="72" t="s">
        <v>60</v>
      </c>
      <c r="E3" s="72" t="s">
        <v>6</v>
      </c>
      <c r="F3" s="72" t="s">
        <v>5</v>
      </c>
      <c r="G3" s="72" t="s">
        <v>26</v>
      </c>
      <c r="H3" s="79" t="s">
        <v>31</v>
      </c>
      <c r="I3" s="82"/>
      <c r="J3" s="82"/>
      <c r="K3" s="82"/>
      <c r="L3" s="82"/>
      <c r="M3" s="82"/>
      <c r="N3" s="82"/>
      <c r="O3" s="82"/>
      <c r="P3" s="82"/>
      <c r="Q3" s="82"/>
      <c r="R3" s="82"/>
      <c r="S3" s="82"/>
      <c r="T3" s="82"/>
      <c r="U3" s="82"/>
      <c r="V3" s="82"/>
      <c r="W3" s="86"/>
      <c r="X3" s="88" t="s">
        <v>56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9</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61</v>
      </c>
      <c r="B4" s="73"/>
      <c r="C4" s="73"/>
      <c r="D4" s="73"/>
      <c r="E4" s="73"/>
      <c r="F4" s="73"/>
      <c r="G4" s="73"/>
      <c r="H4" s="80"/>
      <c r="I4" s="83"/>
      <c r="J4" s="83"/>
      <c r="K4" s="83"/>
      <c r="L4" s="83"/>
      <c r="M4" s="83"/>
      <c r="N4" s="83"/>
      <c r="O4" s="83"/>
      <c r="P4" s="83"/>
      <c r="Q4" s="83"/>
      <c r="R4" s="83"/>
      <c r="S4" s="83"/>
      <c r="T4" s="83"/>
      <c r="U4" s="83"/>
      <c r="V4" s="83"/>
      <c r="W4" s="87"/>
      <c r="X4" s="89" t="s">
        <v>54</v>
      </c>
      <c r="Y4" s="89"/>
      <c r="Z4" s="89"/>
      <c r="AA4" s="89"/>
      <c r="AB4" s="89"/>
      <c r="AC4" s="89"/>
      <c r="AD4" s="89"/>
      <c r="AE4" s="89"/>
      <c r="AF4" s="89"/>
      <c r="AG4" s="89"/>
      <c r="AH4" s="89"/>
      <c r="AI4" s="89" t="s">
        <v>46</v>
      </c>
      <c r="AJ4" s="89"/>
      <c r="AK4" s="89"/>
      <c r="AL4" s="89"/>
      <c r="AM4" s="89"/>
      <c r="AN4" s="89"/>
      <c r="AO4" s="89"/>
      <c r="AP4" s="89"/>
      <c r="AQ4" s="89"/>
      <c r="AR4" s="89"/>
      <c r="AS4" s="89"/>
      <c r="AT4" s="89" t="s">
        <v>40</v>
      </c>
      <c r="AU4" s="89"/>
      <c r="AV4" s="89"/>
      <c r="AW4" s="89"/>
      <c r="AX4" s="89"/>
      <c r="AY4" s="89"/>
      <c r="AZ4" s="89"/>
      <c r="BA4" s="89"/>
      <c r="BB4" s="89"/>
      <c r="BC4" s="89"/>
      <c r="BD4" s="89"/>
      <c r="BE4" s="89" t="s">
        <v>62</v>
      </c>
      <c r="BF4" s="89"/>
      <c r="BG4" s="89"/>
      <c r="BH4" s="89"/>
      <c r="BI4" s="89"/>
      <c r="BJ4" s="89"/>
      <c r="BK4" s="89"/>
      <c r="BL4" s="89"/>
      <c r="BM4" s="89"/>
      <c r="BN4" s="89"/>
      <c r="BO4" s="89"/>
      <c r="BP4" s="89" t="s">
        <v>36</v>
      </c>
      <c r="BQ4" s="89"/>
      <c r="BR4" s="89"/>
      <c r="BS4" s="89"/>
      <c r="BT4" s="89"/>
      <c r="BU4" s="89"/>
      <c r="BV4" s="89"/>
      <c r="BW4" s="89"/>
      <c r="BX4" s="89"/>
      <c r="BY4" s="89"/>
      <c r="BZ4" s="89"/>
      <c r="CA4" s="89" t="s">
        <v>64</v>
      </c>
      <c r="CB4" s="89"/>
      <c r="CC4" s="89"/>
      <c r="CD4" s="89"/>
      <c r="CE4" s="89"/>
      <c r="CF4" s="89"/>
      <c r="CG4" s="89"/>
      <c r="CH4" s="89"/>
      <c r="CI4" s="89"/>
      <c r="CJ4" s="89"/>
      <c r="CK4" s="89"/>
      <c r="CL4" s="89" t="s">
        <v>0</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63</v>
      </c>
      <c r="DT4" s="89"/>
      <c r="DU4" s="89"/>
      <c r="DV4" s="89"/>
      <c r="DW4" s="89"/>
      <c r="DX4" s="89"/>
      <c r="DY4" s="89"/>
      <c r="DZ4" s="89"/>
      <c r="EA4" s="89"/>
      <c r="EB4" s="89"/>
      <c r="EC4" s="89"/>
      <c r="ED4" s="89" t="s">
        <v>67</v>
      </c>
      <c r="EE4" s="89"/>
      <c r="EF4" s="89"/>
      <c r="EG4" s="89"/>
      <c r="EH4" s="89"/>
      <c r="EI4" s="89"/>
      <c r="EJ4" s="89"/>
      <c r="EK4" s="89"/>
      <c r="EL4" s="89"/>
      <c r="EM4" s="89"/>
      <c r="EN4" s="89"/>
    </row>
    <row r="5" spans="1:144">
      <c r="A5" s="70" t="s">
        <v>29</v>
      </c>
      <c r="B5" s="74"/>
      <c r="C5" s="74"/>
      <c r="D5" s="74"/>
      <c r="E5" s="74"/>
      <c r="F5" s="74"/>
      <c r="G5" s="74"/>
      <c r="H5" s="81" t="s">
        <v>58</v>
      </c>
      <c r="I5" s="81" t="s">
        <v>68</v>
      </c>
      <c r="J5" s="81" t="s">
        <v>69</v>
      </c>
      <c r="K5" s="81" t="s">
        <v>70</v>
      </c>
      <c r="L5" s="81" t="s">
        <v>71</v>
      </c>
      <c r="M5" s="81" t="s">
        <v>7</v>
      </c>
      <c r="N5" s="81" t="s">
        <v>72</v>
      </c>
      <c r="O5" s="81" t="s">
        <v>73</v>
      </c>
      <c r="P5" s="81" t="s">
        <v>74</v>
      </c>
      <c r="Q5" s="81" t="s">
        <v>75</v>
      </c>
      <c r="R5" s="81" t="s">
        <v>76</v>
      </c>
      <c r="S5" s="81" t="s">
        <v>77</v>
      </c>
      <c r="T5" s="81" t="s">
        <v>1</v>
      </c>
      <c r="U5" s="81" t="s">
        <v>78</v>
      </c>
      <c r="V5" s="81" t="s">
        <v>79</v>
      </c>
      <c r="W5" s="81" t="s">
        <v>80</v>
      </c>
      <c r="X5" s="81" t="s">
        <v>81</v>
      </c>
      <c r="Y5" s="81" t="s">
        <v>82</v>
      </c>
      <c r="Z5" s="81" t="s">
        <v>83</v>
      </c>
      <c r="AA5" s="81" t="s">
        <v>84</v>
      </c>
      <c r="AB5" s="81" t="s">
        <v>85</v>
      </c>
      <c r="AC5" s="81" t="s">
        <v>86</v>
      </c>
      <c r="AD5" s="81" t="s">
        <v>88</v>
      </c>
      <c r="AE5" s="81" t="s">
        <v>89</v>
      </c>
      <c r="AF5" s="81" t="s">
        <v>90</v>
      </c>
      <c r="AG5" s="81" t="s">
        <v>91</v>
      </c>
      <c r="AH5" s="81" t="s">
        <v>44</v>
      </c>
      <c r="AI5" s="81" t="s">
        <v>81</v>
      </c>
      <c r="AJ5" s="81" t="s">
        <v>82</v>
      </c>
      <c r="AK5" s="81" t="s">
        <v>83</v>
      </c>
      <c r="AL5" s="81" t="s">
        <v>84</v>
      </c>
      <c r="AM5" s="81" t="s">
        <v>85</v>
      </c>
      <c r="AN5" s="81" t="s">
        <v>86</v>
      </c>
      <c r="AO5" s="81" t="s">
        <v>88</v>
      </c>
      <c r="AP5" s="81" t="s">
        <v>89</v>
      </c>
      <c r="AQ5" s="81" t="s">
        <v>90</v>
      </c>
      <c r="AR5" s="81" t="s">
        <v>91</v>
      </c>
      <c r="AS5" s="81" t="s">
        <v>87</v>
      </c>
      <c r="AT5" s="81" t="s">
        <v>81</v>
      </c>
      <c r="AU5" s="81" t="s">
        <v>82</v>
      </c>
      <c r="AV5" s="81" t="s">
        <v>83</v>
      </c>
      <c r="AW5" s="81" t="s">
        <v>84</v>
      </c>
      <c r="AX5" s="81" t="s">
        <v>85</v>
      </c>
      <c r="AY5" s="81" t="s">
        <v>86</v>
      </c>
      <c r="AZ5" s="81" t="s">
        <v>88</v>
      </c>
      <c r="BA5" s="81" t="s">
        <v>89</v>
      </c>
      <c r="BB5" s="81" t="s">
        <v>90</v>
      </c>
      <c r="BC5" s="81" t="s">
        <v>91</v>
      </c>
      <c r="BD5" s="81" t="s">
        <v>87</v>
      </c>
      <c r="BE5" s="81" t="s">
        <v>81</v>
      </c>
      <c r="BF5" s="81" t="s">
        <v>82</v>
      </c>
      <c r="BG5" s="81" t="s">
        <v>83</v>
      </c>
      <c r="BH5" s="81" t="s">
        <v>84</v>
      </c>
      <c r="BI5" s="81" t="s">
        <v>85</v>
      </c>
      <c r="BJ5" s="81" t="s">
        <v>86</v>
      </c>
      <c r="BK5" s="81" t="s">
        <v>88</v>
      </c>
      <c r="BL5" s="81" t="s">
        <v>89</v>
      </c>
      <c r="BM5" s="81" t="s">
        <v>90</v>
      </c>
      <c r="BN5" s="81" t="s">
        <v>91</v>
      </c>
      <c r="BO5" s="81" t="s">
        <v>87</v>
      </c>
      <c r="BP5" s="81" t="s">
        <v>81</v>
      </c>
      <c r="BQ5" s="81" t="s">
        <v>82</v>
      </c>
      <c r="BR5" s="81" t="s">
        <v>83</v>
      </c>
      <c r="BS5" s="81" t="s">
        <v>84</v>
      </c>
      <c r="BT5" s="81" t="s">
        <v>85</v>
      </c>
      <c r="BU5" s="81" t="s">
        <v>86</v>
      </c>
      <c r="BV5" s="81" t="s">
        <v>88</v>
      </c>
      <c r="BW5" s="81" t="s">
        <v>89</v>
      </c>
      <c r="BX5" s="81" t="s">
        <v>90</v>
      </c>
      <c r="BY5" s="81" t="s">
        <v>91</v>
      </c>
      <c r="BZ5" s="81" t="s">
        <v>87</v>
      </c>
      <c r="CA5" s="81" t="s">
        <v>81</v>
      </c>
      <c r="CB5" s="81" t="s">
        <v>82</v>
      </c>
      <c r="CC5" s="81" t="s">
        <v>83</v>
      </c>
      <c r="CD5" s="81" t="s">
        <v>84</v>
      </c>
      <c r="CE5" s="81" t="s">
        <v>85</v>
      </c>
      <c r="CF5" s="81" t="s">
        <v>86</v>
      </c>
      <c r="CG5" s="81" t="s">
        <v>88</v>
      </c>
      <c r="CH5" s="81" t="s">
        <v>89</v>
      </c>
      <c r="CI5" s="81" t="s">
        <v>90</v>
      </c>
      <c r="CJ5" s="81" t="s">
        <v>91</v>
      </c>
      <c r="CK5" s="81" t="s">
        <v>87</v>
      </c>
      <c r="CL5" s="81" t="s">
        <v>81</v>
      </c>
      <c r="CM5" s="81" t="s">
        <v>82</v>
      </c>
      <c r="CN5" s="81" t="s">
        <v>83</v>
      </c>
      <c r="CO5" s="81" t="s">
        <v>84</v>
      </c>
      <c r="CP5" s="81" t="s">
        <v>85</v>
      </c>
      <c r="CQ5" s="81" t="s">
        <v>86</v>
      </c>
      <c r="CR5" s="81" t="s">
        <v>88</v>
      </c>
      <c r="CS5" s="81" t="s">
        <v>89</v>
      </c>
      <c r="CT5" s="81" t="s">
        <v>90</v>
      </c>
      <c r="CU5" s="81" t="s">
        <v>91</v>
      </c>
      <c r="CV5" s="81" t="s">
        <v>87</v>
      </c>
      <c r="CW5" s="81" t="s">
        <v>81</v>
      </c>
      <c r="CX5" s="81" t="s">
        <v>82</v>
      </c>
      <c r="CY5" s="81" t="s">
        <v>83</v>
      </c>
      <c r="CZ5" s="81" t="s">
        <v>84</v>
      </c>
      <c r="DA5" s="81" t="s">
        <v>85</v>
      </c>
      <c r="DB5" s="81" t="s">
        <v>86</v>
      </c>
      <c r="DC5" s="81" t="s">
        <v>88</v>
      </c>
      <c r="DD5" s="81" t="s">
        <v>89</v>
      </c>
      <c r="DE5" s="81" t="s">
        <v>90</v>
      </c>
      <c r="DF5" s="81" t="s">
        <v>91</v>
      </c>
      <c r="DG5" s="81" t="s">
        <v>87</v>
      </c>
      <c r="DH5" s="81" t="s">
        <v>81</v>
      </c>
      <c r="DI5" s="81" t="s">
        <v>82</v>
      </c>
      <c r="DJ5" s="81" t="s">
        <v>83</v>
      </c>
      <c r="DK5" s="81" t="s">
        <v>84</v>
      </c>
      <c r="DL5" s="81" t="s">
        <v>85</v>
      </c>
      <c r="DM5" s="81" t="s">
        <v>86</v>
      </c>
      <c r="DN5" s="81" t="s">
        <v>88</v>
      </c>
      <c r="DO5" s="81" t="s">
        <v>89</v>
      </c>
      <c r="DP5" s="81" t="s">
        <v>90</v>
      </c>
      <c r="DQ5" s="81" t="s">
        <v>91</v>
      </c>
      <c r="DR5" s="81" t="s">
        <v>87</v>
      </c>
      <c r="DS5" s="81" t="s">
        <v>81</v>
      </c>
      <c r="DT5" s="81" t="s">
        <v>82</v>
      </c>
      <c r="DU5" s="81" t="s">
        <v>83</v>
      </c>
      <c r="DV5" s="81" t="s">
        <v>84</v>
      </c>
      <c r="DW5" s="81" t="s">
        <v>85</v>
      </c>
      <c r="DX5" s="81" t="s">
        <v>86</v>
      </c>
      <c r="DY5" s="81" t="s">
        <v>88</v>
      </c>
      <c r="DZ5" s="81" t="s">
        <v>89</v>
      </c>
      <c r="EA5" s="81" t="s">
        <v>90</v>
      </c>
      <c r="EB5" s="81" t="s">
        <v>91</v>
      </c>
      <c r="EC5" s="81" t="s">
        <v>87</v>
      </c>
      <c r="ED5" s="81" t="s">
        <v>81</v>
      </c>
      <c r="EE5" s="81" t="s">
        <v>82</v>
      </c>
      <c r="EF5" s="81" t="s">
        <v>83</v>
      </c>
      <c r="EG5" s="81" t="s">
        <v>84</v>
      </c>
      <c r="EH5" s="81" t="s">
        <v>85</v>
      </c>
      <c r="EI5" s="81" t="s">
        <v>86</v>
      </c>
      <c r="EJ5" s="81" t="s">
        <v>88</v>
      </c>
      <c r="EK5" s="81" t="s">
        <v>89</v>
      </c>
      <c r="EL5" s="81" t="s">
        <v>90</v>
      </c>
      <c r="EM5" s="81" t="s">
        <v>91</v>
      </c>
      <c r="EN5" s="81" t="s">
        <v>87</v>
      </c>
    </row>
    <row r="6" spans="1:144" s="69" customFormat="1">
      <c r="A6" s="70" t="s">
        <v>92</v>
      </c>
      <c r="B6" s="75">
        <f t="shared" ref="B6:W6" si="1">B7</f>
        <v>2018</v>
      </c>
      <c r="C6" s="75">
        <f t="shared" si="1"/>
        <v>242039</v>
      </c>
      <c r="D6" s="75">
        <f t="shared" si="1"/>
        <v>46</v>
      </c>
      <c r="E6" s="75">
        <f t="shared" si="1"/>
        <v>1</v>
      </c>
      <c r="F6" s="75">
        <f t="shared" si="1"/>
        <v>0</v>
      </c>
      <c r="G6" s="75">
        <f t="shared" si="1"/>
        <v>1</v>
      </c>
      <c r="H6" s="75" t="str">
        <f t="shared" si="1"/>
        <v>三重県　伊勢市</v>
      </c>
      <c r="I6" s="75" t="str">
        <f t="shared" si="1"/>
        <v>法適用</v>
      </c>
      <c r="J6" s="75" t="str">
        <f t="shared" si="1"/>
        <v>水道事業</v>
      </c>
      <c r="K6" s="75" t="str">
        <f t="shared" si="1"/>
        <v>末端給水事業</v>
      </c>
      <c r="L6" s="75" t="str">
        <f t="shared" si="1"/>
        <v>A3</v>
      </c>
      <c r="M6" s="75" t="str">
        <f t="shared" si="1"/>
        <v>非設置</v>
      </c>
      <c r="N6" s="84" t="str">
        <f t="shared" si="1"/>
        <v>-</v>
      </c>
      <c r="O6" s="84">
        <f t="shared" si="1"/>
        <v>78.47</v>
      </c>
      <c r="P6" s="84">
        <f t="shared" si="1"/>
        <v>99.49</v>
      </c>
      <c r="Q6" s="84">
        <f t="shared" si="1"/>
        <v>2623</v>
      </c>
      <c r="R6" s="84">
        <f t="shared" si="1"/>
        <v>126573</v>
      </c>
      <c r="S6" s="84">
        <f t="shared" si="1"/>
        <v>208.35</v>
      </c>
      <c r="T6" s="84">
        <f t="shared" si="1"/>
        <v>607.5</v>
      </c>
      <c r="U6" s="84">
        <f t="shared" si="1"/>
        <v>125417</v>
      </c>
      <c r="V6" s="84">
        <f t="shared" si="1"/>
        <v>97.91</v>
      </c>
      <c r="W6" s="84">
        <f t="shared" si="1"/>
        <v>1280.94</v>
      </c>
      <c r="X6" s="90">
        <f t="shared" ref="X6:AG6" si="2">IF(X7="",NA(),X7)</f>
        <v>123.38</v>
      </c>
      <c r="Y6" s="90">
        <f t="shared" si="2"/>
        <v>122.21</v>
      </c>
      <c r="Z6" s="90">
        <f t="shared" si="2"/>
        <v>121.61</v>
      </c>
      <c r="AA6" s="90">
        <f t="shared" si="2"/>
        <v>121.4</v>
      </c>
      <c r="AB6" s="90">
        <f t="shared" si="2"/>
        <v>118.24</v>
      </c>
      <c r="AC6" s="90">
        <f t="shared" si="2"/>
        <v>113.11</v>
      </c>
      <c r="AD6" s="90">
        <f t="shared" si="2"/>
        <v>114</v>
      </c>
      <c r="AE6" s="90">
        <f t="shared" si="2"/>
        <v>114</v>
      </c>
      <c r="AF6" s="90">
        <f t="shared" si="2"/>
        <v>113.68</v>
      </c>
      <c r="AG6" s="90">
        <f t="shared" si="2"/>
        <v>113.82</v>
      </c>
      <c r="AH6" s="84" t="str">
        <f>IF(AH7="","",IF(AH7="-","【-】","【"&amp;SUBSTITUTE(TEXT(AH7,"#,##0.00"),"-","△")&amp;"】"))</f>
        <v>【112.83】</v>
      </c>
      <c r="AI6" s="84">
        <f t="shared" ref="AI6:AR6" si="3">IF(AI7="",NA(),AI7)</f>
        <v>0</v>
      </c>
      <c r="AJ6" s="84">
        <f t="shared" si="3"/>
        <v>0</v>
      </c>
      <c r="AK6" s="84">
        <f t="shared" si="3"/>
        <v>0</v>
      </c>
      <c r="AL6" s="84">
        <f t="shared" si="3"/>
        <v>0</v>
      </c>
      <c r="AM6" s="84">
        <f t="shared" si="3"/>
        <v>0</v>
      </c>
      <c r="AN6" s="84">
        <f t="shared" si="3"/>
        <v>0</v>
      </c>
      <c r="AO6" s="90">
        <f t="shared" si="3"/>
        <v>3.e-002</v>
      </c>
      <c r="AP6" s="90">
        <f t="shared" si="3"/>
        <v>0.23</v>
      </c>
      <c r="AQ6" s="90">
        <f t="shared" si="3"/>
        <v>3.e-002</v>
      </c>
      <c r="AR6" s="84">
        <f t="shared" si="3"/>
        <v>0</v>
      </c>
      <c r="AS6" s="84" t="str">
        <f>IF(AS7="","",IF(AS7="-","【-】","【"&amp;SUBSTITUTE(TEXT(AS7,"#,##0.00"),"-","△")&amp;"】"))</f>
        <v>【1.05】</v>
      </c>
      <c r="AT6" s="90">
        <f t="shared" ref="AT6:BC6" si="4">IF(AT7="",NA(),AT7)</f>
        <v>533.23</v>
      </c>
      <c r="AU6" s="90">
        <f t="shared" si="4"/>
        <v>455.04</v>
      </c>
      <c r="AV6" s="90">
        <f t="shared" si="4"/>
        <v>471.61</v>
      </c>
      <c r="AW6" s="90">
        <f t="shared" si="4"/>
        <v>399.62</v>
      </c>
      <c r="AX6" s="90">
        <f t="shared" si="4"/>
        <v>318.41000000000003</v>
      </c>
      <c r="AY6" s="90">
        <f t="shared" si="4"/>
        <v>344.19</v>
      </c>
      <c r="AZ6" s="90">
        <f t="shared" si="4"/>
        <v>352.05</v>
      </c>
      <c r="BA6" s="90">
        <f t="shared" si="4"/>
        <v>349.04</v>
      </c>
      <c r="BB6" s="90">
        <f t="shared" si="4"/>
        <v>337.49</v>
      </c>
      <c r="BC6" s="90">
        <f t="shared" si="4"/>
        <v>335.6</v>
      </c>
      <c r="BD6" s="84" t="str">
        <f>IF(BD7="","",IF(BD7="-","【-】","【"&amp;SUBSTITUTE(TEXT(BD7,"#,##0.00"),"-","△")&amp;"】"))</f>
        <v>【261.93】</v>
      </c>
      <c r="BE6" s="90">
        <f t="shared" ref="BE6:BN6" si="5">IF(BE7="",NA(),BE7)</f>
        <v>219.13</v>
      </c>
      <c r="BF6" s="90">
        <f t="shared" si="5"/>
        <v>223.67</v>
      </c>
      <c r="BG6" s="90">
        <f t="shared" si="5"/>
        <v>213.86</v>
      </c>
      <c r="BH6" s="90">
        <f t="shared" si="5"/>
        <v>218.27</v>
      </c>
      <c r="BI6" s="90">
        <f t="shared" si="5"/>
        <v>210.05</v>
      </c>
      <c r="BJ6" s="90">
        <f t="shared" si="5"/>
        <v>252.09</v>
      </c>
      <c r="BK6" s="90">
        <f t="shared" si="5"/>
        <v>250.76</v>
      </c>
      <c r="BL6" s="90">
        <f t="shared" si="5"/>
        <v>254.54</v>
      </c>
      <c r="BM6" s="90">
        <f t="shared" si="5"/>
        <v>265.92</v>
      </c>
      <c r="BN6" s="90">
        <f t="shared" si="5"/>
        <v>258.26</v>
      </c>
      <c r="BO6" s="84" t="str">
        <f>IF(BO7="","",IF(BO7="-","【-】","【"&amp;SUBSTITUTE(TEXT(BO7,"#,##0.00"),"-","△")&amp;"】"))</f>
        <v>【270.46】</v>
      </c>
      <c r="BP6" s="90">
        <f t="shared" ref="BP6:BY6" si="6">IF(BP7="",NA(),BP7)</f>
        <v>122.42</v>
      </c>
      <c r="BQ6" s="90">
        <f t="shared" si="6"/>
        <v>121.46</v>
      </c>
      <c r="BR6" s="90">
        <f t="shared" si="6"/>
        <v>120.86</v>
      </c>
      <c r="BS6" s="90">
        <f t="shared" si="6"/>
        <v>121.17</v>
      </c>
      <c r="BT6" s="90">
        <f t="shared" si="6"/>
        <v>116.59</v>
      </c>
      <c r="BU6" s="90">
        <f t="shared" si="6"/>
        <v>106.22</v>
      </c>
      <c r="BV6" s="90">
        <f t="shared" si="6"/>
        <v>106.69</v>
      </c>
      <c r="BW6" s="90">
        <f t="shared" si="6"/>
        <v>106.52</v>
      </c>
      <c r="BX6" s="90">
        <f t="shared" si="6"/>
        <v>105.86</v>
      </c>
      <c r="BY6" s="90">
        <f t="shared" si="6"/>
        <v>106.07</v>
      </c>
      <c r="BZ6" s="84" t="str">
        <f>IF(BZ7="","",IF(BZ7="-","【-】","【"&amp;SUBSTITUTE(TEXT(BZ7,"#,##0.00"),"-","△")&amp;"】"))</f>
        <v>【103.91】</v>
      </c>
      <c r="CA6" s="90">
        <f t="shared" ref="CA6:CJ6" si="7">IF(CA7="",NA(),CA7)</f>
        <v>135.71</v>
      </c>
      <c r="CB6" s="90">
        <f t="shared" si="7"/>
        <v>132.76</v>
      </c>
      <c r="CC6" s="90">
        <f t="shared" si="7"/>
        <v>133.03</v>
      </c>
      <c r="CD6" s="90">
        <f t="shared" si="7"/>
        <v>132.44999999999999</v>
      </c>
      <c r="CE6" s="90">
        <f t="shared" si="7"/>
        <v>137.93</v>
      </c>
      <c r="CF6" s="90">
        <f t="shared" si="7"/>
        <v>155.22999999999999</v>
      </c>
      <c r="CG6" s="90">
        <f t="shared" si="7"/>
        <v>154.91999999999999</v>
      </c>
      <c r="CH6" s="90">
        <f t="shared" si="7"/>
        <v>155.80000000000001</v>
      </c>
      <c r="CI6" s="90">
        <f t="shared" si="7"/>
        <v>158.58000000000001</v>
      </c>
      <c r="CJ6" s="90">
        <f t="shared" si="7"/>
        <v>159.22</v>
      </c>
      <c r="CK6" s="84" t="str">
        <f>IF(CK7="","",IF(CK7="-","【-】","【"&amp;SUBSTITUTE(TEXT(CK7,"#,##0.00"),"-","△")&amp;"】"))</f>
        <v>【167.11】</v>
      </c>
      <c r="CL6" s="90">
        <f t="shared" ref="CL6:CU6" si="8">IF(CL7="",NA(),CL7)</f>
        <v>66.75</v>
      </c>
      <c r="CM6" s="90">
        <f t="shared" si="8"/>
        <v>70.2</v>
      </c>
      <c r="CN6" s="90">
        <f t="shared" si="8"/>
        <v>70.78</v>
      </c>
      <c r="CO6" s="90">
        <f t="shared" si="8"/>
        <v>70.78</v>
      </c>
      <c r="CP6" s="90">
        <f t="shared" si="8"/>
        <v>69.67</v>
      </c>
      <c r="CQ6" s="90">
        <f t="shared" si="8"/>
        <v>62.12</v>
      </c>
      <c r="CR6" s="90">
        <f t="shared" si="8"/>
        <v>62.26</v>
      </c>
      <c r="CS6" s="90">
        <f t="shared" si="8"/>
        <v>62.1</v>
      </c>
      <c r="CT6" s="90">
        <f t="shared" si="8"/>
        <v>62.38</v>
      </c>
      <c r="CU6" s="90">
        <f t="shared" si="8"/>
        <v>62.83</v>
      </c>
      <c r="CV6" s="84" t="str">
        <f>IF(CV7="","",IF(CV7="-","【-】","【"&amp;SUBSTITUTE(TEXT(CV7,"#,##0.00"),"-","△")&amp;"】"))</f>
        <v>【60.27】</v>
      </c>
      <c r="CW6" s="90">
        <f t="shared" ref="CW6:DF6" si="9">IF(CW7="",NA(),CW7)</f>
        <v>88.36</v>
      </c>
      <c r="CX6" s="90">
        <f t="shared" si="9"/>
        <v>90.05</v>
      </c>
      <c r="CY6" s="90">
        <f t="shared" si="9"/>
        <v>89.54</v>
      </c>
      <c r="CZ6" s="90">
        <f t="shared" si="9"/>
        <v>88.68</v>
      </c>
      <c r="DA6" s="90">
        <f t="shared" si="9"/>
        <v>89.37</v>
      </c>
      <c r="DB6" s="90">
        <f t="shared" si="9"/>
        <v>89.45</v>
      </c>
      <c r="DC6" s="90">
        <f t="shared" si="9"/>
        <v>89.5</v>
      </c>
      <c r="DD6" s="90">
        <f t="shared" si="9"/>
        <v>89.52</v>
      </c>
      <c r="DE6" s="90">
        <f t="shared" si="9"/>
        <v>89.17</v>
      </c>
      <c r="DF6" s="90">
        <f t="shared" si="9"/>
        <v>88.86</v>
      </c>
      <c r="DG6" s="84" t="str">
        <f>IF(DG7="","",IF(DG7="-","【-】","【"&amp;SUBSTITUTE(TEXT(DG7,"#,##0.00"),"-","△")&amp;"】"))</f>
        <v>【89.92】</v>
      </c>
      <c r="DH6" s="90">
        <f t="shared" ref="DH6:DQ6" si="10">IF(DH7="",NA(),DH7)</f>
        <v>43.04</v>
      </c>
      <c r="DI6" s="90">
        <f t="shared" si="10"/>
        <v>43.28</v>
      </c>
      <c r="DJ6" s="90">
        <f t="shared" si="10"/>
        <v>43.81</v>
      </c>
      <c r="DK6" s="90">
        <f t="shared" si="10"/>
        <v>43.74</v>
      </c>
      <c r="DL6" s="90">
        <f t="shared" si="10"/>
        <v>44.02</v>
      </c>
      <c r="DM6" s="90">
        <f t="shared" si="10"/>
        <v>44.91</v>
      </c>
      <c r="DN6" s="90">
        <f t="shared" si="10"/>
        <v>45.89</v>
      </c>
      <c r="DO6" s="90">
        <f t="shared" si="10"/>
        <v>46.58</v>
      </c>
      <c r="DP6" s="90">
        <f t="shared" si="10"/>
        <v>46.99</v>
      </c>
      <c r="DQ6" s="90">
        <f t="shared" si="10"/>
        <v>47.89</v>
      </c>
      <c r="DR6" s="84" t="str">
        <f>IF(DR7="","",IF(DR7="-","【-】","【"&amp;SUBSTITUTE(TEXT(DR7,"#,##0.00"),"-","△")&amp;"】"))</f>
        <v>【48.85】</v>
      </c>
      <c r="DS6" s="90">
        <f t="shared" ref="DS6:EB6" si="11">IF(DS7="",NA(),DS7)</f>
        <v>15.21</v>
      </c>
      <c r="DT6" s="90">
        <f t="shared" si="11"/>
        <v>18.760000000000002</v>
      </c>
      <c r="DU6" s="90">
        <f t="shared" si="11"/>
        <v>18.420000000000002</v>
      </c>
      <c r="DV6" s="90">
        <f t="shared" si="11"/>
        <v>19.78</v>
      </c>
      <c r="DW6" s="90">
        <f t="shared" si="11"/>
        <v>21.7</v>
      </c>
      <c r="DX6" s="90">
        <f t="shared" si="11"/>
        <v>12.03</v>
      </c>
      <c r="DY6" s="90">
        <f t="shared" si="11"/>
        <v>13.14</v>
      </c>
      <c r="DZ6" s="90">
        <f t="shared" si="11"/>
        <v>14.45</v>
      </c>
      <c r="EA6" s="90">
        <f t="shared" si="11"/>
        <v>15.83</v>
      </c>
      <c r="EB6" s="90">
        <f t="shared" si="11"/>
        <v>16.899999999999999</v>
      </c>
      <c r="EC6" s="84" t="str">
        <f>IF(EC7="","",IF(EC7="-","【-】","【"&amp;SUBSTITUTE(TEXT(EC7,"#,##0.00"),"-","△")&amp;"】"))</f>
        <v>【17.80】</v>
      </c>
      <c r="ED6" s="90">
        <f t="shared" ref="ED6:EM6" si="12">IF(ED7="",NA(),ED7)</f>
        <v>0.88</v>
      </c>
      <c r="EE6" s="90">
        <f t="shared" si="12"/>
        <v>1.01</v>
      </c>
      <c r="EF6" s="90">
        <f t="shared" si="12"/>
        <v>0.83</v>
      </c>
      <c r="EG6" s="90">
        <f t="shared" si="12"/>
        <v>1.56</v>
      </c>
      <c r="EH6" s="90">
        <f t="shared" si="12"/>
        <v>1.38</v>
      </c>
      <c r="EI6" s="90">
        <f t="shared" si="12"/>
        <v>0.75</v>
      </c>
      <c r="EJ6" s="90">
        <f t="shared" si="12"/>
        <v>0.95</v>
      </c>
      <c r="EK6" s="90">
        <f t="shared" si="12"/>
        <v>0.74</v>
      </c>
      <c r="EL6" s="90">
        <f t="shared" si="12"/>
        <v>0.74</v>
      </c>
      <c r="EM6" s="90">
        <f t="shared" si="12"/>
        <v>0.72</v>
      </c>
      <c r="EN6" s="84" t="str">
        <f>IF(EN7="","",IF(EN7="-","【-】","【"&amp;SUBSTITUTE(TEXT(EN7,"#,##0.00"),"-","△")&amp;"】"))</f>
        <v>【0.70】</v>
      </c>
    </row>
    <row r="7" spans="1:144" s="69" customFormat="1">
      <c r="A7" s="70"/>
      <c r="B7" s="76">
        <v>2018</v>
      </c>
      <c r="C7" s="76">
        <v>242039</v>
      </c>
      <c r="D7" s="76">
        <v>46</v>
      </c>
      <c r="E7" s="76">
        <v>1</v>
      </c>
      <c r="F7" s="76">
        <v>0</v>
      </c>
      <c r="G7" s="76">
        <v>1</v>
      </c>
      <c r="H7" s="76" t="s">
        <v>93</v>
      </c>
      <c r="I7" s="76" t="s">
        <v>94</v>
      </c>
      <c r="J7" s="76" t="s">
        <v>95</v>
      </c>
      <c r="K7" s="76" t="s">
        <v>96</v>
      </c>
      <c r="L7" s="76" t="s">
        <v>97</v>
      </c>
      <c r="M7" s="76" t="s">
        <v>16</v>
      </c>
      <c r="N7" s="85" t="s">
        <v>98</v>
      </c>
      <c r="O7" s="85">
        <v>78.47</v>
      </c>
      <c r="P7" s="85">
        <v>99.49</v>
      </c>
      <c r="Q7" s="85">
        <v>2623</v>
      </c>
      <c r="R7" s="85">
        <v>126573</v>
      </c>
      <c r="S7" s="85">
        <v>208.35</v>
      </c>
      <c r="T7" s="85">
        <v>607.5</v>
      </c>
      <c r="U7" s="85">
        <v>125417</v>
      </c>
      <c r="V7" s="85">
        <v>97.91</v>
      </c>
      <c r="W7" s="85">
        <v>1280.94</v>
      </c>
      <c r="X7" s="85">
        <v>123.38</v>
      </c>
      <c r="Y7" s="85">
        <v>122.21</v>
      </c>
      <c r="Z7" s="85">
        <v>121.61</v>
      </c>
      <c r="AA7" s="85">
        <v>121.4</v>
      </c>
      <c r="AB7" s="85">
        <v>118.24</v>
      </c>
      <c r="AC7" s="85">
        <v>113.11</v>
      </c>
      <c r="AD7" s="85">
        <v>114</v>
      </c>
      <c r="AE7" s="85">
        <v>114</v>
      </c>
      <c r="AF7" s="85">
        <v>113.68</v>
      </c>
      <c r="AG7" s="85">
        <v>113.82</v>
      </c>
      <c r="AH7" s="85">
        <v>112.83</v>
      </c>
      <c r="AI7" s="85">
        <v>0</v>
      </c>
      <c r="AJ7" s="85">
        <v>0</v>
      </c>
      <c r="AK7" s="85">
        <v>0</v>
      </c>
      <c r="AL7" s="85">
        <v>0</v>
      </c>
      <c r="AM7" s="85">
        <v>0</v>
      </c>
      <c r="AN7" s="85">
        <v>0</v>
      </c>
      <c r="AO7" s="85">
        <v>3.e-002</v>
      </c>
      <c r="AP7" s="85">
        <v>0.23</v>
      </c>
      <c r="AQ7" s="85">
        <v>3.e-002</v>
      </c>
      <c r="AR7" s="85">
        <v>0</v>
      </c>
      <c r="AS7" s="85">
        <v>1.05</v>
      </c>
      <c r="AT7" s="85">
        <v>533.23</v>
      </c>
      <c r="AU7" s="85">
        <v>455.04</v>
      </c>
      <c r="AV7" s="85">
        <v>471.61</v>
      </c>
      <c r="AW7" s="85">
        <v>399.62</v>
      </c>
      <c r="AX7" s="85">
        <v>318.41000000000003</v>
      </c>
      <c r="AY7" s="85">
        <v>344.19</v>
      </c>
      <c r="AZ7" s="85">
        <v>352.05</v>
      </c>
      <c r="BA7" s="85">
        <v>349.04</v>
      </c>
      <c r="BB7" s="85">
        <v>337.49</v>
      </c>
      <c r="BC7" s="85">
        <v>335.6</v>
      </c>
      <c r="BD7" s="85">
        <v>261.93</v>
      </c>
      <c r="BE7" s="85">
        <v>219.13</v>
      </c>
      <c r="BF7" s="85">
        <v>223.67</v>
      </c>
      <c r="BG7" s="85">
        <v>213.86</v>
      </c>
      <c r="BH7" s="85">
        <v>218.27</v>
      </c>
      <c r="BI7" s="85">
        <v>210.05</v>
      </c>
      <c r="BJ7" s="85">
        <v>252.09</v>
      </c>
      <c r="BK7" s="85">
        <v>250.76</v>
      </c>
      <c r="BL7" s="85">
        <v>254.54</v>
      </c>
      <c r="BM7" s="85">
        <v>265.92</v>
      </c>
      <c r="BN7" s="85">
        <v>258.26</v>
      </c>
      <c r="BO7" s="85">
        <v>270.45999999999998</v>
      </c>
      <c r="BP7" s="85">
        <v>122.42</v>
      </c>
      <c r="BQ7" s="85">
        <v>121.46</v>
      </c>
      <c r="BR7" s="85">
        <v>120.86</v>
      </c>
      <c r="BS7" s="85">
        <v>121.17</v>
      </c>
      <c r="BT7" s="85">
        <v>116.59</v>
      </c>
      <c r="BU7" s="85">
        <v>106.22</v>
      </c>
      <c r="BV7" s="85">
        <v>106.69</v>
      </c>
      <c r="BW7" s="85">
        <v>106.52</v>
      </c>
      <c r="BX7" s="85">
        <v>105.86</v>
      </c>
      <c r="BY7" s="85">
        <v>106.07</v>
      </c>
      <c r="BZ7" s="85">
        <v>103.91</v>
      </c>
      <c r="CA7" s="85">
        <v>135.71</v>
      </c>
      <c r="CB7" s="85">
        <v>132.76</v>
      </c>
      <c r="CC7" s="85">
        <v>133.03</v>
      </c>
      <c r="CD7" s="85">
        <v>132.44999999999999</v>
      </c>
      <c r="CE7" s="85">
        <v>137.93</v>
      </c>
      <c r="CF7" s="85">
        <v>155.22999999999999</v>
      </c>
      <c r="CG7" s="85">
        <v>154.91999999999999</v>
      </c>
      <c r="CH7" s="85">
        <v>155.80000000000001</v>
      </c>
      <c r="CI7" s="85">
        <v>158.58000000000001</v>
      </c>
      <c r="CJ7" s="85">
        <v>159.22</v>
      </c>
      <c r="CK7" s="85">
        <v>167.11</v>
      </c>
      <c r="CL7" s="85">
        <v>66.75</v>
      </c>
      <c r="CM7" s="85">
        <v>70.2</v>
      </c>
      <c r="CN7" s="85">
        <v>70.78</v>
      </c>
      <c r="CO7" s="85">
        <v>70.78</v>
      </c>
      <c r="CP7" s="85">
        <v>69.67</v>
      </c>
      <c r="CQ7" s="85">
        <v>62.12</v>
      </c>
      <c r="CR7" s="85">
        <v>62.26</v>
      </c>
      <c r="CS7" s="85">
        <v>62.1</v>
      </c>
      <c r="CT7" s="85">
        <v>62.38</v>
      </c>
      <c r="CU7" s="85">
        <v>62.83</v>
      </c>
      <c r="CV7" s="85">
        <v>60.27</v>
      </c>
      <c r="CW7" s="85">
        <v>88.36</v>
      </c>
      <c r="CX7" s="85">
        <v>90.05</v>
      </c>
      <c r="CY7" s="85">
        <v>89.54</v>
      </c>
      <c r="CZ7" s="85">
        <v>88.68</v>
      </c>
      <c r="DA7" s="85">
        <v>89.37</v>
      </c>
      <c r="DB7" s="85">
        <v>89.45</v>
      </c>
      <c r="DC7" s="85">
        <v>89.5</v>
      </c>
      <c r="DD7" s="85">
        <v>89.52</v>
      </c>
      <c r="DE7" s="85">
        <v>89.17</v>
      </c>
      <c r="DF7" s="85">
        <v>88.86</v>
      </c>
      <c r="DG7" s="85">
        <v>89.92</v>
      </c>
      <c r="DH7" s="85">
        <v>43.04</v>
      </c>
      <c r="DI7" s="85">
        <v>43.28</v>
      </c>
      <c r="DJ7" s="85">
        <v>43.81</v>
      </c>
      <c r="DK7" s="85">
        <v>43.74</v>
      </c>
      <c r="DL7" s="85">
        <v>44.02</v>
      </c>
      <c r="DM7" s="85">
        <v>44.91</v>
      </c>
      <c r="DN7" s="85">
        <v>45.89</v>
      </c>
      <c r="DO7" s="85">
        <v>46.58</v>
      </c>
      <c r="DP7" s="85">
        <v>46.99</v>
      </c>
      <c r="DQ7" s="85">
        <v>47.89</v>
      </c>
      <c r="DR7" s="85">
        <v>48.85</v>
      </c>
      <c r="DS7" s="85">
        <v>15.21</v>
      </c>
      <c r="DT7" s="85">
        <v>18.760000000000002</v>
      </c>
      <c r="DU7" s="85">
        <v>18.420000000000002</v>
      </c>
      <c r="DV7" s="85">
        <v>19.78</v>
      </c>
      <c r="DW7" s="85">
        <v>21.7</v>
      </c>
      <c r="DX7" s="85">
        <v>12.03</v>
      </c>
      <c r="DY7" s="85">
        <v>13.14</v>
      </c>
      <c r="DZ7" s="85">
        <v>14.45</v>
      </c>
      <c r="EA7" s="85">
        <v>15.83</v>
      </c>
      <c r="EB7" s="85">
        <v>16.899999999999999</v>
      </c>
      <c r="EC7" s="85">
        <v>17.8</v>
      </c>
      <c r="ED7" s="85">
        <v>0.88</v>
      </c>
      <c r="EE7" s="85">
        <v>1.01</v>
      </c>
      <c r="EF7" s="85">
        <v>0.83</v>
      </c>
      <c r="EG7" s="85">
        <v>1.56</v>
      </c>
      <c r="EH7" s="85">
        <v>1.38</v>
      </c>
      <c r="EI7" s="85">
        <v>0.75</v>
      </c>
      <c r="EJ7" s="85">
        <v>0.95</v>
      </c>
      <c r="EK7" s="85">
        <v>0.74</v>
      </c>
      <c r="EL7" s="85">
        <v>0.74</v>
      </c>
      <c r="EM7" s="85">
        <v>0.72</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100</v>
      </c>
      <c r="C9" s="71" t="s">
        <v>101</v>
      </c>
      <c r="D9" s="71" t="s">
        <v>102</v>
      </c>
      <c r="E9" s="71" t="s">
        <v>103</v>
      </c>
      <c r="F9" s="71" t="s">
        <v>104</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52</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早川 真也</cp:lastModifiedBy>
  <dcterms:created xsi:type="dcterms:W3CDTF">2019-12-05T04:19:12Z</dcterms:created>
  <dcterms:modified xsi:type="dcterms:W3CDTF">2020-02-03T07:31:11Z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2020-02-03T07:31:11Z</vt:filetime>
  </property>
</Properties>
</file>