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ujT+pQ/MRQ9tT4XsZ/b0qfDYflXHr427RIBwawc5MC1n913repoSPrpk6/H5j7qnylclZxa3cDrma35+9ZcUw==" workbookSaltValue="8f83UYp8s7DVDkp2sJgiW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<sst xmlns="http://schemas.openxmlformats.org/spreadsheetml/2006/main" count="251" uniqueCount="126">
  <si>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</si>
  <si>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</si>
  <si>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</si>
  <si>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</si>
  <si>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</si>
  <si>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</si>
  <si>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</si>
  <si>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</si>
  <si>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</si>
  <si>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</si>
  <si>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</si>
  <si>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</si>
  <si>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</si>
  <si>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</si>
  <si>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</si>
  <si>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</si>
  <si>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</si>
  <si>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</si>
  <si>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</si>
  <si>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</si>
  <si>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</si>
  <si>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</si>
  <si>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</si>
  <si>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</si>
  <si>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</si>
  <si>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</si>
  <si>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</si>
  <si>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</si>
  <si>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</si>
  <si>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</si>
  <si>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</si>
  <si>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</si>
  <si>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</si>
  <si>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</si>
  <si>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</si>
  <si>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</si>
  <si>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</si>
  <si>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</si>
  <si>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</si>
  <si>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</si>
  <si>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</si>
  <si>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</si>
  <si>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</si>
  <si>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</si>
  <si>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</si>
  <si>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</si>
  <si>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</si>
  <si>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</si>
  <si>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</si>
  <si>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</si>
  <si>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</si>
  <si>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</si>
  <si>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</si>
  <si>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</si>
  <si>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</si>
  <si>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</si>
  <si>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</si>
  <si>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</si>
  <si>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</si>
  <si>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</si>
  <si>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</si>
  <si>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</si>
  <si>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</si>
  <si>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</si>
  <si>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</si>
  <si>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</si>
  <si>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</si>
  <si>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</si>
  <si>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</si>
  <si>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</si>
  <si>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</si>
  <si>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</si>
  <si>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</si>
  <si>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</si>
  <si>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</si>
  <si>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</si>
  <si>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</si>
  <si>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</si>
  <si>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</si>
  <si>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</si>
  <si>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</si>
  <si>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</si>
  <si>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</si>
  <si>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</si>
  <si>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</si>
  <si>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</si>
  <si>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</si>
  <si>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</si>
  <si>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</si>
  <si>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</si>
  <si>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</si>
  <si>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</si>
  <si>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</si>
  <si>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</si>
  <si>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</si>
  <si>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</si>
  <si>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</si>
  <si>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</si>
  <si>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</si>
  <si>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</si>
  <si>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</si>
  <si>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</si>
  <si>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</si>
  <si>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</si>
  <si>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</si>
  <si>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</si>
  <si>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</si>
  <si>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</si>
  <si>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</si>
  <si>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</si>
  <si>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</si>
  <si>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</si>
  <si>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</si>
  <si>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</si>
  <si>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</si>
  <si>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</si>
  <si>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</si>
  <si>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</si>
  <si>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</si>
  <si>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</si>
  <si>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</si>
  <si>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</si>
  <si>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</si>
  <si>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平成29年4月1日に料金改定を実施し、僅かですが経費回収率が上昇しましたが、収益的収支比率は100％を下回っています。
汚水処理原価も類似団体に比べると高くなっているため、維持管理の効率化を図っていく必要があります。
また、水洗化率も類似団体に比べて低くなっているため、水洗化率向上に向けて浄化槽設置の啓発等を行っていきます。</t>
    <rPh sb="0" eb="2">
      <t>ヘイセイ</t>
    </rPh>
    <rPh sb="4" eb="5">
      <t>ネン</t>
    </rPh>
    <rPh sb="6" eb="7">
      <t>ガツ</t>
    </rPh>
    <rPh sb="8" eb="9">
      <t>ニチ</t>
    </rPh>
    <rPh sb="10" eb="12">
      <t>リョウキン</t>
    </rPh>
    <rPh sb="12" eb="14">
      <t>カイテイ</t>
    </rPh>
    <rPh sb="15" eb="17">
      <t>ジッシ</t>
    </rPh>
    <rPh sb="19" eb="20">
      <t>ワズ</t>
    </rPh>
    <rPh sb="24" eb="26">
      <t>ケイヒ</t>
    </rPh>
    <rPh sb="26" eb="28">
      <t>カイシュウ</t>
    </rPh>
    <rPh sb="28" eb="29">
      <t>リツ</t>
    </rPh>
    <rPh sb="30" eb="32">
      <t>ジョウショウ</t>
    </rPh>
    <rPh sb="38" eb="41">
      <t>シュウエキテキ</t>
    </rPh>
    <rPh sb="41" eb="43">
      <t>シュウシ</t>
    </rPh>
    <rPh sb="43" eb="45">
      <t>ヒリツ</t>
    </rPh>
    <rPh sb="51" eb="53">
      <t>シタマワ</t>
    </rPh>
    <rPh sb="60" eb="62">
      <t>オスイ</t>
    </rPh>
    <rPh sb="62" eb="64">
      <t>ショリ</t>
    </rPh>
    <rPh sb="64" eb="66">
      <t>ゲンカ</t>
    </rPh>
    <rPh sb="67" eb="69">
      <t>ルイジ</t>
    </rPh>
    <rPh sb="69" eb="71">
      <t>ダンタイ</t>
    </rPh>
    <rPh sb="72" eb="73">
      <t>クラ</t>
    </rPh>
    <rPh sb="76" eb="77">
      <t>タカ</t>
    </rPh>
    <rPh sb="86" eb="88">
      <t>イジ</t>
    </rPh>
    <rPh sb="88" eb="90">
      <t>カンリ</t>
    </rPh>
    <rPh sb="91" eb="94">
      <t>コウリツカ</t>
    </rPh>
    <rPh sb="95" eb="96">
      <t>ハカ</t>
    </rPh>
    <rPh sb="100" eb="102">
      <t>ヒツヨウ</t>
    </rPh>
    <rPh sb="112" eb="115">
      <t>スイセンカ</t>
    </rPh>
    <rPh sb="115" eb="116">
      <t>リツ</t>
    </rPh>
    <rPh sb="117" eb="119">
      <t>ルイジ</t>
    </rPh>
    <rPh sb="119" eb="121">
      <t>ダンタイ</t>
    </rPh>
    <rPh sb="122" eb="123">
      <t>クラ</t>
    </rPh>
    <rPh sb="125" eb="126">
      <t>ヒク</t>
    </rPh>
    <rPh sb="145" eb="148">
      <t>ジョウカソウ</t>
    </rPh>
    <rPh sb="148" eb="150">
      <t>セッチ</t>
    </rPh>
    <rPh sb="151" eb="153">
      <t>ケイハツ</t>
    </rPh>
    <rPh sb="153" eb="154">
      <t>トウ</t>
    </rPh>
    <rPh sb="155" eb="156">
      <t>オコナ</t>
    </rPh>
    <phoneticPr fontId="4"/>
  </si>
  <si>
    <t>平成16年に事業を開始し、耐用年数を迎える施設はありませんが、今後の計画的な更新を見据えて適切な維持管理を行っていく必要があります。</t>
    <rPh sb="0" eb="2">
      <t>ヘイセイ</t>
    </rPh>
    <rPh sb="4" eb="5">
      <t>ネン</t>
    </rPh>
    <rPh sb="6" eb="8">
      <t>ジギョウ</t>
    </rPh>
    <rPh sb="9" eb="11">
      <t>カイシ</t>
    </rPh>
    <rPh sb="13" eb="15">
      <t>タイヨウ</t>
    </rPh>
    <rPh sb="15" eb="17">
      <t>ネンスウ</t>
    </rPh>
    <rPh sb="18" eb="19">
      <t>ムカ</t>
    </rPh>
    <rPh sb="21" eb="23">
      <t>シセツ</t>
    </rPh>
    <rPh sb="31" eb="33">
      <t>コンゴ</t>
    </rPh>
    <rPh sb="34" eb="37">
      <t>ケイカクテキ</t>
    </rPh>
    <rPh sb="38" eb="40">
      <t>コウシン</t>
    </rPh>
    <rPh sb="41" eb="43">
      <t>ミス</t>
    </rPh>
    <rPh sb="45" eb="47">
      <t>テキセツ</t>
    </rPh>
    <rPh sb="48" eb="50">
      <t>イジ</t>
    </rPh>
    <rPh sb="50" eb="52">
      <t>カンリ</t>
    </rPh>
    <rPh sb="53" eb="54">
      <t>オコナ</t>
    </rPh>
    <rPh sb="58" eb="60">
      <t>ヒツヨウ</t>
    </rPh>
    <phoneticPr fontId="4"/>
  </si>
  <si>
    <t>浄化槽の設置数については、住宅新築による新設があるものの、人口減少等により新規の設置基数は減少傾向にあります。
今後は単独浄化槽や水洗化されていない世帯への広報・啓発により整備推進を図ります。
なお、経営の計画性・透明性の向上を図るため、H32年度から地方公営企業法の適用を予定しています。</t>
    <rPh sb="0" eb="3">
      <t>ジョウカソウ</t>
    </rPh>
    <rPh sb="4" eb="6">
      <t>セッチ</t>
    </rPh>
    <rPh sb="6" eb="7">
      <t>スウ</t>
    </rPh>
    <rPh sb="13" eb="15">
      <t>ジュウタク</t>
    </rPh>
    <rPh sb="15" eb="17">
      <t>シンチク</t>
    </rPh>
    <rPh sb="20" eb="22">
      <t>シンセツ</t>
    </rPh>
    <rPh sb="29" eb="31">
      <t>ジンコウ</t>
    </rPh>
    <rPh sb="31" eb="33">
      <t>ゲンショウ</t>
    </rPh>
    <rPh sb="33" eb="34">
      <t>トウ</t>
    </rPh>
    <rPh sb="37" eb="39">
      <t>シンキ</t>
    </rPh>
    <rPh sb="40" eb="42">
      <t>セッチ</t>
    </rPh>
    <rPh sb="42" eb="44">
      <t>キスウ</t>
    </rPh>
    <rPh sb="45" eb="47">
      <t>ゲンショウ</t>
    </rPh>
    <rPh sb="47" eb="49">
      <t>ケイコウ</t>
    </rPh>
    <rPh sb="56" eb="58">
      <t>コンゴ</t>
    </rPh>
    <rPh sb="59" eb="61">
      <t>タンドク</t>
    </rPh>
    <rPh sb="61" eb="64">
      <t>ジョウカソウ</t>
    </rPh>
    <rPh sb="65" eb="68">
      <t>スイセンカ</t>
    </rPh>
    <rPh sb="74" eb="76">
      <t>セタイ</t>
    </rPh>
    <rPh sb="78" eb="80">
      <t>コウホウ</t>
    </rPh>
    <rPh sb="81" eb="83">
      <t>ケイハツ</t>
    </rPh>
    <rPh sb="86" eb="88">
      <t>セイビ</t>
    </rPh>
    <rPh sb="88" eb="90">
      <t>スイシン</t>
    </rPh>
    <rPh sb="91" eb="9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</si>
</sst>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99-4725-BFAC-42B6B04435A7}"/>
            </c:ext>
          </c:extLst>
        </c:ser>
        <c:dLbls>
          <c:showLegendKey val="0"/>
          <c:showVal val="0"/>
          <c:showCatName val="0"/>
          <c:showSerName val="0"/>
          <c:showPercent val="0"/>
          <c:showBubbleSize val="0"/>
        </c:dLbls>
        <c:gapWidth val="150"/>
        <c:axId val="30597120"/>
        <c:axId val="305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599-4725-BFAC-42B6B04435A7}"/>
            </c:ext>
          </c:extLst>
        </c:ser>
        <c:dLbls>
          <c:showLegendKey val="0"/>
          <c:showVal val="0"/>
          <c:showCatName val="0"/>
          <c:showSerName val="0"/>
          <c:showPercent val="0"/>
          <c:showBubbleSize val="0"/>
        </c:dLbls>
        <c:marker val="1"/>
        <c:smooth val="0"/>
        <c:axId val="30597120"/>
        <c:axId val="30599424"/>
      </c:lineChart>
      <c:dateAx>
        <c:axId val="30597120"/>
        <c:scaling>
          <c:orientation val="minMax"/>
        </c:scaling>
        <c:delete val="1"/>
        <c:axPos val="b"/>
        <c:numFmt formatCode="ge" sourceLinked="1"/>
        <c:majorTickMark val="none"/>
        <c:minorTickMark val="none"/>
        <c:tickLblPos val="none"/>
        <c:crossAx val="30599424"/>
        <c:crosses val="autoZero"/>
        <c:auto val="1"/>
        <c:lblOffset val="100"/>
        <c:baseTimeUnit val="years"/>
      </c:dateAx>
      <c:valAx>
        <c:axId val="305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11.07</c:v>
                </c:pt>
                <c:pt idx="1">
                  <c:v>67.62</c:v>
                </c:pt>
                <c:pt idx="2">
                  <c:v>69.540000000000006</c:v>
                </c:pt>
                <c:pt idx="3">
                  <c:v>70.849999999999994</c:v>
                </c:pt>
                <c:pt idx="4">
                  <c:v>69.459999999999994</c:v>
                </c:pt>
              </c:numCache>
            </c:numRef>
          </c:val>
          <c:extLst xmlns:c16r2="http://schemas.microsoft.com/office/drawing/2015/06/chart">
            <c:ext xmlns:c16="http://schemas.microsoft.com/office/drawing/2014/chart" uri="{C3380CC4-5D6E-409C-BE32-E72D297353CC}">
              <c16:uniqueId val="{00000000-3A0F-453D-B826-A9AAEEF167B5}"/>
            </c:ext>
          </c:extLst>
        </c:ser>
        <c:dLbls>
          <c:showLegendKey val="0"/>
          <c:showVal val="0"/>
          <c:showCatName val="0"/>
          <c:showSerName val="0"/>
          <c:showPercent val="0"/>
          <c:showBubbleSize val="0"/>
        </c:dLbls>
        <c:gapWidth val="150"/>
        <c:axId val="31145984"/>
        <c:axId val="311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3A0F-453D-B826-A9AAEEF167B5}"/>
            </c:ext>
          </c:extLst>
        </c:ser>
        <c:dLbls>
          <c:showLegendKey val="0"/>
          <c:showVal val="0"/>
          <c:showCatName val="0"/>
          <c:showSerName val="0"/>
          <c:showPercent val="0"/>
          <c:showBubbleSize val="0"/>
        </c:dLbls>
        <c:marker val="1"/>
        <c:smooth val="0"/>
        <c:axId val="31145984"/>
        <c:axId val="31147904"/>
      </c:lineChart>
      <c:dateAx>
        <c:axId val="31145984"/>
        <c:scaling>
          <c:orientation val="minMax"/>
        </c:scaling>
        <c:delete val="1"/>
        <c:axPos val="b"/>
        <c:numFmt formatCode="ge" sourceLinked="1"/>
        <c:majorTickMark val="none"/>
        <c:minorTickMark val="none"/>
        <c:tickLblPos val="none"/>
        <c:crossAx val="31147904"/>
        <c:crosses val="autoZero"/>
        <c:auto val="1"/>
        <c:lblOffset val="100"/>
        <c:baseTimeUnit val="years"/>
      </c:dateAx>
      <c:valAx>
        <c:axId val="31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57.6</c:v>
                </c:pt>
                <c:pt idx="1">
                  <c:v>59.05</c:v>
                </c:pt>
                <c:pt idx="2">
                  <c:v>60.2</c:v>
                </c:pt>
                <c:pt idx="3">
                  <c:v>61.32</c:v>
                </c:pt>
                <c:pt idx="4">
                  <c:v>52.11</c:v>
                </c:pt>
              </c:numCache>
            </c:numRef>
          </c:val>
          <c:extLst xmlns:c16r2="http://schemas.microsoft.com/office/drawing/2015/06/chart">
            <c:ext xmlns:c16="http://schemas.microsoft.com/office/drawing/2014/chart" uri="{C3380CC4-5D6E-409C-BE32-E72D297353CC}">
              <c16:uniqueId val="{00000000-BE9E-494A-9819-F990979ABE71}"/>
            </c:ext>
          </c:extLst>
        </c:ser>
        <c:dLbls>
          <c:showLegendKey val="0"/>
          <c:showVal val="0"/>
          <c:showCatName val="0"/>
          <c:showSerName val="0"/>
          <c:showPercent val="0"/>
          <c:showBubbleSize val="0"/>
        </c:dLbls>
        <c:gapWidth val="150"/>
        <c:axId val="31166848"/>
        <c:axId val="311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BE9E-494A-9819-F990979ABE71}"/>
            </c:ext>
          </c:extLst>
        </c:ser>
        <c:dLbls>
          <c:showLegendKey val="0"/>
          <c:showVal val="0"/>
          <c:showCatName val="0"/>
          <c:showSerName val="0"/>
          <c:showPercent val="0"/>
          <c:showBubbleSize val="0"/>
        </c:dLbls>
        <c:marker val="1"/>
        <c:smooth val="0"/>
        <c:axId val="31166848"/>
        <c:axId val="31168768"/>
      </c:lineChart>
      <c:dateAx>
        <c:axId val="31166848"/>
        <c:scaling>
          <c:orientation val="minMax"/>
        </c:scaling>
        <c:delete val="1"/>
        <c:axPos val="b"/>
        <c:numFmt formatCode="ge" sourceLinked="1"/>
        <c:majorTickMark val="none"/>
        <c:minorTickMark val="none"/>
        <c:tickLblPos val="none"/>
        <c:crossAx val="31168768"/>
        <c:crosses val="autoZero"/>
        <c:auto val="1"/>
        <c:lblOffset val="100"/>
        <c:baseTimeUnit val="years"/>
      </c:dateAx>
      <c:valAx>
        <c:axId val="311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105.2</c:v>
                </c:pt>
                <c:pt idx="1">
                  <c:v>91.86</c:v>
                </c:pt>
                <c:pt idx="2">
                  <c:v>99.16</c:v>
                </c:pt>
                <c:pt idx="3">
                  <c:v>97.49</c:v>
                </c:pt>
                <c:pt idx="4">
                  <c:v>97.11</c:v>
                </c:pt>
              </c:numCache>
            </c:numRef>
          </c:val>
          <c:extLst xmlns:c16r2="http://schemas.microsoft.com/office/drawing/2015/06/chart">
            <c:ext xmlns:c16="http://schemas.microsoft.com/office/drawing/2014/chart" uri="{C3380CC4-5D6E-409C-BE32-E72D297353CC}">
              <c16:uniqueId val="{00000000-F055-4F7B-974D-E7413079F9C9}"/>
            </c:ext>
          </c:extLst>
        </c:ser>
        <c:dLbls>
          <c:showLegendKey val="0"/>
          <c:showVal val="0"/>
          <c:showCatName val="0"/>
          <c:showSerName val="0"/>
          <c:showPercent val="0"/>
          <c:showBubbleSize val="0"/>
        </c:dLbls>
        <c:gapWidth val="150"/>
        <c:axId val="31238016"/>
        <c:axId val="312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55-4F7B-974D-E7413079F9C9}"/>
            </c:ext>
          </c:extLst>
        </c:ser>
        <c:dLbls>
          <c:showLegendKey val="0"/>
          <c:showVal val="0"/>
          <c:showCatName val="0"/>
          <c:showSerName val="0"/>
          <c:showPercent val="0"/>
          <c:showBubbleSize val="0"/>
        </c:dLbls>
        <c:marker val="1"/>
        <c:smooth val="0"/>
        <c:axId val="31238016"/>
        <c:axId val="31250688"/>
      </c:lineChart>
      <c:dateAx>
        <c:axId val="31238016"/>
        <c:scaling>
          <c:orientation val="minMax"/>
        </c:scaling>
        <c:delete val="1"/>
        <c:axPos val="b"/>
        <c:numFmt formatCode="ge" sourceLinked="1"/>
        <c:majorTickMark val="none"/>
        <c:minorTickMark val="none"/>
        <c:tickLblPos val="none"/>
        <c:crossAx val="31250688"/>
        <c:crosses val="autoZero"/>
        <c:auto val="1"/>
        <c:lblOffset val="100"/>
        <c:baseTimeUnit val="years"/>
      </c:dateAx>
      <c:valAx>
        <c:axId val="31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E4-40CB-975A-C639CC63BF80}"/>
            </c:ext>
          </c:extLst>
        </c:ser>
        <c:dLbls>
          <c:showLegendKey val="0"/>
          <c:showVal val="0"/>
          <c:showCatName val="0"/>
          <c:showSerName val="0"/>
          <c:showPercent val="0"/>
          <c:showBubbleSize val="0"/>
        </c:dLbls>
        <c:gapWidth val="150"/>
        <c:axId val="36315904"/>
        <c:axId val="498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E4-40CB-975A-C639CC63BF80}"/>
            </c:ext>
          </c:extLst>
        </c:ser>
        <c:dLbls>
          <c:showLegendKey val="0"/>
          <c:showVal val="0"/>
          <c:showCatName val="0"/>
          <c:showSerName val="0"/>
          <c:showPercent val="0"/>
          <c:showBubbleSize val="0"/>
        </c:dLbls>
        <c:marker val="1"/>
        <c:smooth val="0"/>
        <c:axId val="36315904"/>
        <c:axId val="49807744"/>
      </c:lineChart>
      <c:dateAx>
        <c:axId val="36315904"/>
        <c:scaling>
          <c:orientation val="minMax"/>
        </c:scaling>
        <c:delete val="1"/>
        <c:axPos val="b"/>
        <c:numFmt formatCode="ge" sourceLinked="1"/>
        <c:majorTickMark val="none"/>
        <c:minorTickMark val="none"/>
        <c:tickLblPos val="none"/>
        <c:crossAx val="49807744"/>
        <c:crosses val="autoZero"/>
        <c:auto val="1"/>
        <c:lblOffset val="100"/>
        <c:baseTimeUnit val="years"/>
      </c:dateAx>
      <c:valAx>
        <c:axId val="498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D2-46FD-9621-656CAC36D103}"/>
            </c:ext>
          </c:extLst>
        </c:ser>
        <c:dLbls>
          <c:showLegendKey val="0"/>
          <c:showVal val="0"/>
          <c:showCatName val="0"/>
          <c:showSerName val="0"/>
          <c:showPercent val="0"/>
          <c:showBubbleSize val="0"/>
        </c:dLbls>
        <c:gapWidth val="150"/>
        <c:axId val="91398528"/>
        <c:axId val="91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D2-46FD-9621-656CAC36D103}"/>
            </c:ext>
          </c:extLst>
        </c:ser>
        <c:dLbls>
          <c:showLegendKey val="0"/>
          <c:showVal val="0"/>
          <c:showCatName val="0"/>
          <c:showSerName val="0"/>
          <c:showPercent val="0"/>
          <c:showBubbleSize val="0"/>
        </c:dLbls>
        <c:marker val="1"/>
        <c:smooth val="0"/>
        <c:axId val="91398528"/>
        <c:axId val="91400448"/>
      </c:lineChart>
      <c:dateAx>
        <c:axId val="91398528"/>
        <c:scaling>
          <c:orientation val="minMax"/>
        </c:scaling>
        <c:delete val="1"/>
        <c:axPos val="b"/>
        <c:numFmt formatCode="ge" sourceLinked="1"/>
        <c:majorTickMark val="none"/>
        <c:minorTickMark val="none"/>
        <c:tickLblPos val="none"/>
        <c:crossAx val="91400448"/>
        <c:crosses val="autoZero"/>
        <c:auto val="1"/>
        <c:lblOffset val="100"/>
        <c:baseTimeUnit val="years"/>
      </c:dateAx>
      <c:valAx>
        <c:axId val="91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0B-4BF5-8BEB-617816ECE54C}"/>
            </c:ext>
          </c:extLst>
        </c:ser>
        <c:dLbls>
          <c:showLegendKey val="0"/>
          <c:showVal val="0"/>
          <c:showCatName val="0"/>
          <c:showSerName val="0"/>
          <c:showPercent val="0"/>
          <c:showBubbleSize val="0"/>
        </c:dLbls>
        <c:gapWidth val="150"/>
        <c:axId val="30873472"/>
        <c:axId val="30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0B-4BF5-8BEB-617816ECE54C}"/>
            </c:ext>
          </c:extLst>
        </c:ser>
        <c:dLbls>
          <c:showLegendKey val="0"/>
          <c:showVal val="0"/>
          <c:showCatName val="0"/>
          <c:showSerName val="0"/>
          <c:showPercent val="0"/>
          <c:showBubbleSize val="0"/>
        </c:dLbls>
        <c:marker val="1"/>
        <c:smooth val="0"/>
        <c:axId val="30873472"/>
        <c:axId val="30879744"/>
      </c:lineChart>
      <c:dateAx>
        <c:axId val="30873472"/>
        <c:scaling>
          <c:orientation val="minMax"/>
        </c:scaling>
        <c:delete val="1"/>
        <c:axPos val="b"/>
        <c:numFmt formatCode="ge" sourceLinked="1"/>
        <c:majorTickMark val="none"/>
        <c:minorTickMark val="none"/>
        <c:tickLblPos val="none"/>
        <c:crossAx val="30879744"/>
        <c:crosses val="autoZero"/>
        <c:auto val="1"/>
        <c:lblOffset val="100"/>
        <c:baseTimeUnit val="years"/>
      </c:dateAx>
      <c:valAx>
        <c:axId val="30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C4-4D03-AF7A-413B67AC685F}"/>
            </c:ext>
          </c:extLst>
        </c:ser>
        <c:dLbls>
          <c:showLegendKey val="0"/>
          <c:showVal val="0"/>
          <c:showCatName val="0"/>
          <c:showSerName val="0"/>
          <c:showPercent val="0"/>
          <c:showBubbleSize val="0"/>
        </c:dLbls>
        <c:gapWidth val="150"/>
        <c:axId val="30894720"/>
        <c:axId val="30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C4-4D03-AF7A-413B67AC685F}"/>
            </c:ext>
          </c:extLst>
        </c:ser>
        <c:dLbls>
          <c:showLegendKey val="0"/>
          <c:showVal val="0"/>
          <c:showCatName val="0"/>
          <c:showSerName val="0"/>
          <c:showPercent val="0"/>
          <c:showBubbleSize val="0"/>
        </c:dLbls>
        <c:marker val="1"/>
        <c:smooth val="0"/>
        <c:axId val="30894720"/>
        <c:axId val="30900992"/>
      </c:lineChart>
      <c:dateAx>
        <c:axId val="30894720"/>
        <c:scaling>
          <c:orientation val="minMax"/>
        </c:scaling>
        <c:delete val="1"/>
        <c:axPos val="b"/>
        <c:numFmt formatCode="ge" sourceLinked="1"/>
        <c:majorTickMark val="none"/>
        <c:minorTickMark val="none"/>
        <c:tickLblPos val="none"/>
        <c:crossAx val="30900992"/>
        <c:crosses val="autoZero"/>
        <c:auto val="1"/>
        <c:lblOffset val="100"/>
        <c:baseTimeUnit val="years"/>
      </c:dateAx>
      <c:valAx>
        <c:axId val="30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D-4875-8D6D-9A4214FE3198}"/>
            </c:ext>
          </c:extLst>
        </c:ser>
        <c:dLbls>
          <c:showLegendKey val="0"/>
          <c:showVal val="0"/>
          <c:showCatName val="0"/>
          <c:showSerName val="0"/>
          <c:showPercent val="0"/>
          <c:showBubbleSize val="0"/>
        </c:dLbls>
        <c:gapWidth val="150"/>
        <c:axId val="30936064"/>
        <c:axId val="309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888D-4875-8D6D-9A4214FE3198}"/>
            </c:ext>
          </c:extLst>
        </c:ser>
        <c:dLbls>
          <c:showLegendKey val="0"/>
          <c:showVal val="0"/>
          <c:showCatName val="0"/>
          <c:showSerName val="0"/>
          <c:showPercent val="0"/>
          <c:showBubbleSize val="0"/>
        </c:dLbls>
        <c:marker val="1"/>
        <c:smooth val="0"/>
        <c:axId val="30936064"/>
        <c:axId val="30946432"/>
      </c:lineChart>
      <c:dateAx>
        <c:axId val="30936064"/>
        <c:scaling>
          <c:orientation val="minMax"/>
        </c:scaling>
        <c:delete val="1"/>
        <c:axPos val="b"/>
        <c:numFmt formatCode="ge" sourceLinked="1"/>
        <c:majorTickMark val="none"/>
        <c:minorTickMark val="none"/>
        <c:tickLblPos val="none"/>
        <c:crossAx val="30946432"/>
        <c:crosses val="autoZero"/>
        <c:auto val="1"/>
        <c:lblOffset val="100"/>
        <c:baseTimeUnit val="years"/>
      </c:dateAx>
      <c:valAx>
        <c:axId val="30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46.55</c:v>
                </c:pt>
                <c:pt idx="1">
                  <c:v>39.6</c:v>
                </c:pt>
                <c:pt idx="2">
                  <c:v>39.96</c:v>
                </c:pt>
                <c:pt idx="3">
                  <c:v>41.19</c:v>
                </c:pt>
                <c:pt idx="4">
                  <c:v>42.56</c:v>
                </c:pt>
              </c:numCache>
            </c:numRef>
          </c:val>
          <c:extLst xmlns:c16r2="http://schemas.microsoft.com/office/drawing/2015/06/chart">
            <c:ext xmlns:c16="http://schemas.microsoft.com/office/drawing/2014/chart" uri="{C3380CC4-5D6E-409C-BE32-E72D297353CC}">
              <c16:uniqueId val="{00000000-1ACB-48FF-8A6B-D848CCBD5C2E}"/>
            </c:ext>
          </c:extLst>
        </c:ser>
        <c:dLbls>
          <c:showLegendKey val="0"/>
          <c:showVal val="0"/>
          <c:showCatName val="0"/>
          <c:showSerName val="0"/>
          <c:showPercent val="0"/>
          <c:showBubbleSize val="0"/>
        </c:dLbls>
        <c:gapWidth val="150"/>
        <c:axId val="30973312"/>
        <c:axId val="309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1ACB-48FF-8A6B-D848CCBD5C2E}"/>
            </c:ext>
          </c:extLst>
        </c:ser>
        <c:dLbls>
          <c:showLegendKey val="0"/>
          <c:showVal val="0"/>
          <c:showCatName val="0"/>
          <c:showSerName val="0"/>
          <c:showPercent val="0"/>
          <c:showBubbleSize val="0"/>
        </c:dLbls>
        <c:marker val="1"/>
        <c:smooth val="0"/>
        <c:axId val="30973312"/>
        <c:axId val="30991872"/>
      </c:lineChart>
      <c:dateAx>
        <c:axId val="30973312"/>
        <c:scaling>
          <c:orientation val="minMax"/>
        </c:scaling>
        <c:delete val="1"/>
        <c:axPos val="b"/>
        <c:numFmt formatCode="ge" sourceLinked="1"/>
        <c:majorTickMark val="none"/>
        <c:minorTickMark val="none"/>
        <c:tickLblPos val="none"/>
        <c:crossAx val="30991872"/>
        <c:crosses val="autoZero"/>
        <c:auto val="1"/>
        <c:lblOffset val="100"/>
        <c:baseTimeUnit val="years"/>
      </c:dateAx>
      <c:valAx>
        <c:axId val="309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272.04000000000002</c:v>
                </c:pt>
                <c:pt idx="1">
                  <c:v>330.08</c:v>
                </c:pt>
                <c:pt idx="2">
                  <c:v>330.45</c:v>
                </c:pt>
                <c:pt idx="3">
                  <c:v>325.06</c:v>
                </c:pt>
                <c:pt idx="4">
                  <c:v>339.43</c:v>
                </c:pt>
              </c:numCache>
            </c:numRef>
          </c:val>
          <c:extLst xmlns:c16r2="http://schemas.microsoft.com/office/drawing/2015/06/chart">
            <c:ext xmlns:c16="http://schemas.microsoft.com/office/drawing/2014/chart" uri="{C3380CC4-5D6E-409C-BE32-E72D297353CC}">
              <c16:uniqueId val="{00000000-E04F-4247-863E-F3510DA829C7}"/>
            </c:ext>
          </c:extLst>
        </c:ser>
        <c:dLbls>
          <c:showLegendKey val="0"/>
          <c:showVal val="0"/>
          <c:showCatName val="0"/>
          <c:showSerName val="0"/>
          <c:showPercent val="0"/>
          <c:showBubbleSize val="0"/>
        </c:dLbls>
        <c:gapWidth val="150"/>
        <c:axId val="31018368"/>
        <c:axId val="310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E04F-4247-863E-F3510DA829C7}"/>
            </c:ext>
          </c:extLst>
        </c:ser>
        <c:dLbls>
          <c:showLegendKey val="0"/>
          <c:showVal val="0"/>
          <c:showCatName val="0"/>
          <c:showSerName val="0"/>
          <c:showPercent val="0"/>
          <c:showBubbleSize val="0"/>
        </c:dLbls>
        <c:marker val="1"/>
        <c:smooth val="0"/>
        <c:axId val="31018368"/>
        <c:axId val="31053312"/>
      </c:lineChart>
      <c:dateAx>
        <c:axId val="31018368"/>
        <c:scaling>
          <c:orientation val="minMax"/>
        </c:scaling>
        <c:delete val="1"/>
        <c:axPos val="b"/>
        <c:numFmt formatCode="ge" sourceLinked="1"/>
        <c:majorTickMark val="none"/>
        <c:minorTickMark val="none"/>
        <c:tickLblPos val="none"/>
        <c:crossAx val="31053312"/>
        <c:crosses val="autoZero"/>
        <c:auto val="1"/>
        <c:lblOffset val="100"/>
        <c:baseTimeUnit val="years"/>
      </c:dateAx>
      <c:valAx>
        <c:axId val="310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多気町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14821</v>
      </c>
      <c r="AM8" s="68"/>
      <c r="AN8" s="68"/>
      <c r="AO8" s="68"/>
      <c r="AP8" s="68"/>
      <c r="AQ8" s="68"/>
      <c r="AR8" s="68"/>
      <c r="AS8" s="68"/>
      <c r="AT8" s="67">
        <f>データ!T6</f>
        <v>103.06</v>
      </c>
      <c r="AU8" s="67"/>
      <c r="AV8" s="67"/>
      <c r="AW8" s="67"/>
      <c r="AX8" s="67"/>
      <c r="AY8" s="67"/>
      <c r="AZ8" s="67"/>
      <c r="BA8" s="67"/>
      <c r="BB8" s="67">
        <f>データ!U6</f>
        <v>143.81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26.66</v>
      </c>
      <c r="Q10" s="67"/>
      <c r="R10" s="67"/>
      <c r="S10" s="67"/>
      <c r="T10" s="67"/>
      <c r="U10" s="67"/>
      <c r="V10" s="67"/>
      <c r="W10" s="67">
        <f>データ!Q6</f>
        <v>100</v>
      </c>
      <c r="X10" s="67"/>
      <c r="Y10" s="67"/>
      <c r="Z10" s="67"/>
      <c r="AA10" s="67"/>
      <c r="AB10" s="67"/>
      <c r="AC10" s="67"/>
      <c r="AD10" s="68">
        <f>データ!R6</f>
        <v>2700</v>
      </c>
      <c r="AE10" s="68"/>
      <c r="AF10" s="68"/>
      <c r="AG10" s="68"/>
      <c r="AH10" s="68"/>
      <c r="AI10" s="68"/>
      <c r="AJ10" s="68"/>
      <c r="AK10" s="2"/>
      <c r="AL10" s="68">
        <f>データ!V6</f>
        <v>3926</v>
      </c>
      <c r="AM10" s="68"/>
      <c r="AN10" s="68"/>
      <c r="AO10" s="68"/>
      <c r="AP10" s="68"/>
      <c r="AQ10" s="68"/>
      <c r="AR10" s="68"/>
      <c r="AS10" s="68"/>
      <c r="AT10" s="67">
        <f>データ!W6</f>
        <v>0.08</v>
      </c>
      <c r="AU10" s="67"/>
      <c r="AV10" s="67"/>
      <c r="AW10" s="67"/>
      <c r="AX10" s="67"/>
      <c r="AY10" s="67"/>
      <c r="AZ10" s="67"/>
      <c r="BA10" s="67"/>
      <c r="BB10" s="67">
        <f>データ!X6</f>
        <v>49075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2rQiJF02ONNbWEzmwVOHvwxXLSfhuYDQ0XpIhZVmIi/cv/lW23UthYxEnwfWTqrA5stoXwsRN2szimverdXEKQ==" saltValue="GMsmpqKCoP2fp2cKRF7I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244414</v>
      </c>
      <c r="D6" s="32">
        <f t="shared" si="3"/>
        <v>47</v>
      </c>
      <c r="E6" s="32">
        <f t="shared" si="3"/>
        <v>18</v>
      </c>
      <c r="F6" s="32">
        <f t="shared" si="3"/>
        <v>0</v>
      </c>
      <c r="G6" s="32">
        <f t="shared" si="3"/>
        <v>0</v>
      </c>
      <c r="H6" s="32" t="str">
        <f t="shared" si="3"/>
        <v>三重県　多気町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26.66</v>
      </c>
      <c r="Q6" s="33">
        <f t="shared" si="3"/>
        <v>100</v>
      </c>
      <c r="R6" s="33">
        <f t="shared" si="3"/>
        <v>2700</v>
      </c>
      <c r="S6" s="33">
        <f t="shared" si="3"/>
        <v>14821</v>
      </c>
      <c r="T6" s="33">
        <f t="shared" si="3"/>
        <v>103.06</v>
      </c>
      <c r="U6" s="33">
        <f t="shared" si="3"/>
        <v>143.81</v>
      </c>
      <c r="V6" s="33">
        <f t="shared" si="3"/>
        <v>3926</v>
      </c>
      <c r="W6" s="33">
        <f t="shared" si="3"/>
        <v>0.08</v>
      </c>
      <c r="X6" s="33">
        <f t="shared" si="3"/>
        <v>49075</v>
      </c>
      <c r="Y6" s="34">
        <f>IF(Y7="",NA(),Y7)</f>
        <v>105.2</v>
      </c>
      <c r="Z6" s="34">
        <f t="shared" ref="Z6:AH6" si="4">IF(Z7="",NA(),Z7)</f>
        <v>91.86</v>
      </c>
      <c r="AA6" s="34">
        <f t="shared" si="4"/>
        <v>99.16</v>
      </c>
      <c r="AB6" s="34">
        <f t="shared" si="4"/>
        <v>97.49</v>
      </c>
      <c r="AC6" s="34">
        <f t="shared" si="4"/>
        <v>97.11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46.55</v>
      </c>
      <c r="BR6" s="34">
        <f t="shared" ref="BR6:BZ6" si="8">IF(BR7="",NA(),BR7)</f>
        <v>39.6</v>
      </c>
      <c r="BS6" s="34">
        <f t="shared" si="8"/>
        <v>39.96</v>
      </c>
      <c r="BT6" s="34">
        <f t="shared" si="8"/>
        <v>41.19</v>
      </c>
      <c r="BU6" s="34">
        <f t="shared" si="8"/>
        <v>42.56</v>
      </c>
      <c r="BV6" s="34">
        <f t="shared" si="8"/>
        <v>58.53</v>
      </c>
      <c r="BW6" s="34">
        <f t="shared" si="8"/>
        <v>57.93</v>
      </c>
      <c r="BX6" s="34">
        <f t="shared" si="8"/>
        <v>57.03</v>
      </c>
      <c r="BY6" s="34">
        <f t="shared" si="8"/>
        <v>55.84</v>
      </c>
      <c r="BZ6" s="34">
        <f t="shared" si="8"/>
        <v>57.08</v>
      </c>
      <c r="CA6" s="33" t="str">
        <f>IF(CA7="","",IF(CA7="-","【-】","【"&amp;SUBSTITUTE(TEXT(CA7,"#,##0.00"),"-","△")&amp;"】"))</f>
        <v>【60.55】</v>
      </c>
      <c r="CB6" s="34">
        <f>IF(CB7="",NA(),CB7)</f>
        <v>272.04000000000002</v>
      </c>
      <c r="CC6" s="34">
        <f t="shared" ref="CC6:CK6" si="9">IF(CC7="",NA(),CC7)</f>
        <v>330.08</v>
      </c>
      <c r="CD6" s="34">
        <f t="shared" si="9"/>
        <v>330.45</v>
      </c>
      <c r="CE6" s="34">
        <f t="shared" si="9"/>
        <v>325.06</v>
      </c>
      <c r="CF6" s="34">
        <f t="shared" si="9"/>
        <v>339.43</v>
      </c>
      <c r="CG6" s="34">
        <f t="shared" si="9"/>
        <v>266.57</v>
      </c>
      <c r="CH6" s="34">
        <f t="shared" si="9"/>
        <v>276.93</v>
      </c>
      <c r="CI6" s="34">
        <f t="shared" si="9"/>
        <v>283.73</v>
      </c>
      <c r="CJ6" s="34">
        <f t="shared" si="9"/>
        <v>287.57</v>
      </c>
      <c r="CK6" s="34">
        <f t="shared" si="9"/>
        <v>286.86</v>
      </c>
      <c r="CL6" s="33" t="str">
        <f>IF(CL7="","",IF(CL7="-","【-】","【"&amp;SUBSTITUTE(TEXT(CL7,"#,##0.00"),"-","△")&amp;"】"))</f>
        <v>【269.12】</v>
      </c>
      <c r="CM6" s="34">
        <f>IF(CM7="",NA(),CM7)</f>
        <v>11.07</v>
      </c>
      <c r="CN6" s="34">
        <f t="shared" ref="CN6:CV6" si="10">IF(CN7="",NA(),CN7)</f>
        <v>67.62</v>
      </c>
      <c r="CO6" s="34">
        <f t="shared" si="10"/>
        <v>69.540000000000006</v>
      </c>
      <c r="CP6" s="34">
        <f t="shared" si="10"/>
        <v>70.849999999999994</v>
      </c>
      <c r="CQ6" s="34">
        <f t="shared" si="10"/>
        <v>69.459999999999994</v>
      </c>
      <c r="CR6" s="34">
        <f t="shared" si="10"/>
        <v>58.06</v>
      </c>
      <c r="CS6" s="34">
        <f t="shared" si="10"/>
        <v>59.08</v>
      </c>
      <c r="CT6" s="34">
        <f t="shared" si="10"/>
        <v>58.25</v>
      </c>
      <c r="CU6" s="34">
        <f t="shared" si="10"/>
        <v>61.55</v>
      </c>
      <c r="CV6" s="34">
        <f t="shared" si="10"/>
        <v>57.22</v>
      </c>
      <c r="CW6" s="33" t="str">
        <f>IF(CW7="","",IF(CW7="-","【-】","【"&amp;SUBSTITUTE(TEXT(CW7,"#,##0.00"),"-","△")&amp;"】"))</f>
        <v>【59.35】</v>
      </c>
      <c r="CX6" s="34">
        <f>IF(CX7="",NA(),CX7)</f>
        <v>57.6</v>
      </c>
      <c r="CY6" s="34">
        <f t="shared" ref="CY6:DG6" si="11">IF(CY7="",NA(),CY7)</f>
        <v>59.05</v>
      </c>
      <c r="CZ6" s="34">
        <f t="shared" si="11"/>
        <v>60.2</v>
      </c>
      <c r="DA6" s="34">
        <f t="shared" si="11"/>
        <v>61.32</v>
      </c>
      <c r="DB6" s="34">
        <f t="shared" si="11"/>
        <v>52.11</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244414</v>
      </c>
      <c r="D7" s="36">
        <v>47</v>
      </c>
      <c r="E7" s="36">
        <v>18</v>
      </c>
      <c r="F7" s="36">
        <v>0</v>
      </c>
      <c r="G7" s="36">
        <v>0</v>
      </c>
      <c r="H7" s="36" t="s">
        <v>110</v>
      </c>
      <c r="I7" s="36" t="s">
        <v>111</v>
      </c>
      <c r="J7" s="36" t="s">
        <v>112</v>
      </c>
      <c r="K7" s="36" t="s">
        <v>113</v>
      </c>
      <c r="L7" s="36" t="s">
        <v>114</v>
      </c>
      <c r="M7" s="36" t="s">
        <v>115</v>
      </c>
      <c r="N7" s="37" t="s">
        <v>116</v>
      </c>
      <c r="O7" s="37" t="s">
        <v>117</v>
      </c>
      <c r="P7" s="37">
        <v>26.66</v>
      </c>
      <c r="Q7" s="37">
        <v>100</v>
      </c>
      <c r="R7" s="37">
        <v>2700</v>
      </c>
      <c r="S7" s="37">
        <v>14821</v>
      </c>
      <c r="T7" s="37">
        <v>103.06</v>
      </c>
      <c r="U7" s="37">
        <v>143.81</v>
      </c>
      <c r="V7" s="37">
        <v>3926</v>
      </c>
      <c r="W7" s="37">
        <v>0.08</v>
      </c>
      <c r="X7" s="37">
        <v>49075</v>
      </c>
      <c r="Y7" s="37">
        <v>105.2</v>
      </c>
      <c r="Z7" s="37">
        <v>91.86</v>
      </c>
      <c r="AA7" s="37">
        <v>99.16</v>
      </c>
      <c r="AB7" s="37">
        <v>97.49</v>
      </c>
      <c r="AC7" s="37">
        <v>97.11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46.55</v>
      </c>
      <c r="BR7" s="37">
        <v>39.6</v>
      </c>
      <c r="BS7" s="37">
        <v>39.96</v>
      </c>
      <c r="BT7" s="37">
        <v>41.19</v>
      </c>
      <c r="BU7" s="37">
        <v>42.56</v>
      </c>
      <c r="BV7" s="37">
        <v>58.53</v>
      </c>
      <c r="BW7" s="37">
        <v>57.93</v>
      </c>
      <c r="BX7" s="37">
        <v>57.03</v>
      </c>
      <c r="BY7" s="37">
        <v>55.84</v>
      </c>
      <c r="BZ7" s="37">
        <v>57.08</v>
      </c>
      <c r="CA7" s="37">
        <v>60.55</v>
      </c>
      <c r="CB7" s="37">
        <v>272.04000000000002</v>
      </c>
      <c r="CC7" s="37">
        <v>330.08</v>
      </c>
      <c r="CD7" s="37">
        <v>330.45</v>
      </c>
      <c r="CE7" s="37">
        <v>325.06</v>
      </c>
      <c r="CF7" s="37">
        <v>339.43</v>
      </c>
      <c r="CG7" s="37">
        <v>266.57</v>
      </c>
      <c r="CH7" s="37">
        <v>276.93</v>
      </c>
      <c r="CI7" s="37">
        <v>283.73</v>
      </c>
      <c r="CJ7" s="37">
        <v>287.57</v>
      </c>
      <c r="CK7" s="37">
        <v>286.86</v>
      </c>
      <c r="CL7" s="37">
        <v>269.12</v>
      </c>
      <c r="CM7" s="37">
        <v>11.07</v>
      </c>
      <c r="CN7" s="37">
        <v>67.62</v>
      </c>
      <c r="CO7" s="37">
        <v>69.540000000000006</v>
      </c>
      <c r="CP7" s="37">
        <v>70.849999999999994</v>
      </c>
      <c r="CQ7" s="37">
        <v>69.459999999999994</v>
      </c>
      <c r="CR7" s="37">
        <v>58.06</v>
      </c>
      <c r="CS7" s="37">
        <v>59.08</v>
      </c>
      <c r="CT7" s="37">
        <v>58.25</v>
      </c>
      <c r="CU7" s="37">
        <v>61.55</v>
      </c>
      <c r="CV7" s="37">
        <v>57.22</v>
      </c>
      <c r="CW7" s="37">
        <v>59.35</v>
      </c>
      <c r="CX7" s="37">
        <v>57.6</v>
      </c>
      <c r="CY7" s="37">
        <v>59.05</v>
      </c>
      <c r="CZ7" s="37">
        <v>60.2</v>
      </c>
      <c r="DA7" s="37">
        <v>61.32</v>
      </c>
      <c r="DB7" s="37">
        <v>52.11</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2018-12-03T09:40:10Z</dcterms:created>
  <dcterms:modified xsi:type="dcterms:W3CDTF">2019-01-24T01:56:23Z</dcterms:modified>
  <cp:category/>
</cp:coreProperties>
</file>