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6rnmIueyCC8XH8m3zDvERNk4ikLVVp9TGTI3LFmv0pMpBiC0Sa1uH0NuHJ0J4a73RXv63Vya9PJ7ugBc9YnnQ==" workbookSaltValue="8cJB7Qx+mLnOOlSvYkJv9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<sst xmlns="http://schemas.openxmlformats.org/spreadsheetml/2006/main" count="240" uniqueCount="126">
  <si>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</si>
  <si>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</si>
  <si>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</si>
  <si>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</si>
  <si>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</si>
  <si>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</si>
  <si>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</si>
  <si>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</si>
  <si>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</si>
  <si>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</si>
  <si>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</si>
  <si>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</si>
  <si>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</si>
  <si>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</si>
  <si>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</si>
  <si>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</si>
  <si>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</si>
  <si>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</si>
  <si>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</si>
  <si>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</si>
  <si>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</si>
  <si>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</si>
  <si>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</si>
  <si>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</si>
  <si>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</si>
  <si>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</si>
  <si>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</si>
  <si>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</si>
  <si>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</si>
  <si>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</si>
  <si>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</si>
  <si>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</si>
  <si>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</si>
  <si>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</si>
  <si>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</si>
  <si>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</si>
  <si>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</si>
  <si>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</si>
  <si>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</si>
  <si>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</si>
  <si>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</si>
  <si>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</si>
  <si>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</si>
  <si>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</si>
  <si>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</si>
  <si>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</si>
  <si>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</si>
  <si>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</si>
  <si>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</si>
  <si>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</si>
  <si>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</si>
  <si>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</si>
  <si>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</si>
  <si>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</si>
  <si>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</si>
  <si>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</si>
  <si>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</si>
  <si>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</si>
  <si>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</si>
  <si>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</si>
  <si>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</si>
  <si>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</si>
  <si>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</si>
  <si>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</si>
  <si>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</si>
  <si>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</si>
  <si>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</si>
  <si>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</si>
  <si>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</si>
  <si>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</si>
  <si>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</si>
  <si>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</si>
  <si>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</si>
  <si>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</si>
  <si>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</si>
  <si>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</si>
  <si>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</si>
  <si>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</si>
  <si>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</si>
  <si>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</si>
  <si>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</si>
  <si>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</si>
  <si>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</si>
  <si>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</si>
  <si>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</si>
  <si>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</si>
  <si>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</si>
  <si>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</si>
  <si>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</si>
  <si>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</si>
  <si>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</si>
  <si>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</si>
  <si>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</si>
  <si>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</si>
  <si>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</si>
  <si>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</si>
  <si>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</si>
  <si>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</si>
  <si>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</si>
  <si>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</si>
  <si>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</si>
  <si>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</si>
  <si>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</si>
  <si>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</si>
  <si>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</si>
  <si>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</si>
  <si>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</si>
  <si>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</si>
  <si>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</si>
  <si>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</si>
  <si>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</si>
  <si>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</si>
  <si>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</si>
  <si>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</si>
  <si>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</si>
  <si>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</si>
  <si>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</si>
  <si>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</si>
  <si>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</si>
  <si>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</si>
  <si>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</si>
  <si>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</si>
  <si>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</si>
  <si>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現時点では、管渠の更新等は必要ないため、適切な維持管理を行うことで、修繕等の経費を抑えていく。</t>
    <phoneticPr fontId="4"/>
  </si>
  <si>
    <t>経費回収率や水洗化率は、類似団体平均値にくらべ上回っている。施設利用率は横ばいで、今後も減少が予測される。</t>
    <phoneticPr fontId="4"/>
  </si>
  <si>
    <t>南伊勢町内での農業集落排水整備事業が完了しており供用開始からの年数も経過している事から新規の加入については厳しく、町内で今後も人口減少が続くと予測されるため、経費回収率及び、施設利用率の減少が考えられるが、維持管理費用を軽減させる為、加入促進等により有収率を向上させる必要がある。</t>
    <rPh sb="0" eb="1">
      <t>ミナミ</t>
    </rPh>
    <rPh sb="1" eb="4">
      <t>イセチョウ</t>
    </rPh>
    <rPh sb="4" eb="5">
      <t>ナイ</t>
    </rPh>
    <rPh sb="7" eb="9">
      <t>ノウギョウ</t>
    </rPh>
    <rPh sb="9" eb="11">
      <t>シュウラク</t>
    </rPh>
    <rPh sb="11" eb="13">
      <t>ハイスイ</t>
    </rPh>
    <rPh sb="13" eb="15">
      <t>セイビ</t>
    </rPh>
    <rPh sb="15" eb="17">
      <t>ジギョウ</t>
    </rPh>
    <rPh sb="18" eb="20">
      <t>カンリョウ</t>
    </rPh>
    <rPh sb="24" eb="26">
      <t>キョウヨウ</t>
    </rPh>
    <rPh sb="26" eb="28">
      <t>カイシ</t>
    </rPh>
    <rPh sb="31" eb="33">
      <t>ネンスウ</t>
    </rPh>
    <rPh sb="34" eb="36">
      <t>ケイカ</t>
    </rPh>
    <rPh sb="40" eb="41">
      <t>コト</t>
    </rPh>
    <rPh sb="43" eb="45">
      <t>シンキ</t>
    </rPh>
    <rPh sb="46" eb="48">
      <t>カニュウ</t>
    </rPh>
    <rPh sb="53" eb="54">
      <t>キビ</t>
    </rPh>
    <rPh sb="57" eb="59">
      <t>チョウナイ</t>
    </rPh>
    <rPh sb="60" eb="62">
      <t>コンゴ</t>
    </rPh>
    <rPh sb="115" eb="116">
      <t>タメ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</si>
</sst>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A3-4105-B410-FE27C16FBA33}"/>
            </c:ext>
          </c:extLst>
        </c:ser>
        <c:dLbls>
          <c:showLegendKey val="0"/>
          <c:showVal val="0"/>
          <c:showCatName val="0"/>
          <c:showSerName val="0"/>
          <c:showPercent val="0"/>
          <c:showBubbleSize val="0"/>
        </c:dLbls>
        <c:gapWidth val="150"/>
        <c:axId val="84248448"/>
        <c:axId val="842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3A3-4105-B410-FE27C16FBA33}"/>
            </c:ext>
          </c:extLst>
        </c:ser>
        <c:dLbls>
          <c:showLegendKey val="0"/>
          <c:showVal val="0"/>
          <c:showCatName val="0"/>
          <c:showSerName val="0"/>
          <c:showPercent val="0"/>
          <c:showBubbleSize val="0"/>
        </c:dLbls>
        <c:marker val="1"/>
        <c:smooth val="0"/>
        <c:axId val="84248448"/>
        <c:axId val="84262912"/>
      </c:lineChart>
      <c:dateAx>
        <c:axId val="84248448"/>
        <c:scaling>
          <c:orientation val="minMax"/>
        </c:scaling>
        <c:delete val="1"/>
        <c:axPos val="b"/>
        <c:numFmt formatCode="ge" sourceLinked="1"/>
        <c:majorTickMark val="none"/>
        <c:minorTickMark val="none"/>
        <c:tickLblPos val="none"/>
        <c:crossAx val="84262912"/>
        <c:crosses val="autoZero"/>
        <c:auto val="1"/>
        <c:lblOffset val="100"/>
        <c:baseTimeUnit val="years"/>
      </c:dateAx>
      <c:valAx>
        <c:axId val="842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41.71</c:v>
                </c:pt>
                <c:pt idx="1">
                  <c:v>38.630000000000003</c:v>
                </c:pt>
                <c:pt idx="2">
                  <c:v>39.1</c:v>
                </c:pt>
                <c:pt idx="3">
                  <c:v>39.1</c:v>
                </c:pt>
                <c:pt idx="4">
                  <c:v>40.049999999999997</c:v>
                </c:pt>
              </c:numCache>
            </c:numRef>
          </c:val>
          <c:extLst xmlns:c16r2="http://schemas.microsoft.com/office/drawing/2015/06/chart">
            <c:ext xmlns:c16="http://schemas.microsoft.com/office/drawing/2014/chart" uri="{C3380CC4-5D6E-409C-BE32-E72D297353CC}">
              <c16:uniqueId val="{00000000-7CC2-4500-B2F4-9CDCC0EEC33C}"/>
            </c:ext>
          </c:extLst>
        </c:ser>
        <c:dLbls>
          <c:showLegendKey val="0"/>
          <c:showVal val="0"/>
          <c:showCatName val="0"/>
          <c:showSerName val="0"/>
          <c:showPercent val="0"/>
          <c:showBubbleSize val="0"/>
        </c:dLbls>
        <c:gapWidth val="150"/>
        <c:axId val="88675840"/>
        <c:axId val="886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7CC2-4500-B2F4-9CDCC0EEC33C}"/>
            </c:ext>
          </c:extLst>
        </c:ser>
        <c:dLbls>
          <c:showLegendKey val="0"/>
          <c:showVal val="0"/>
          <c:showCatName val="0"/>
          <c:showSerName val="0"/>
          <c:showPercent val="0"/>
          <c:showBubbleSize val="0"/>
        </c:dLbls>
        <c:marker val="1"/>
        <c:smooth val="0"/>
        <c:axId val="88675840"/>
        <c:axId val="88677760"/>
      </c:lineChart>
      <c:dateAx>
        <c:axId val="88675840"/>
        <c:scaling>
          <c:orientation val="minMax"/>
        </c:scaling>
        <c:delete val="1"/>
        <c:axPos val="b"/>
        <c:numFmt formatCode="ge" sourceLinked="1"/>
        <c:majorTickMark val="none"/>
        <c:minorTickMark val="none"/>
        <c:tickLblPos val="none"/>
        <c:crossAx val="88677760"/>
        <c:crosses val="autoZero"/>
        <c:auto val="1"/>
        <c:lblOffset val="100"/>
        <c:baseTimeUnit val="years"/>
      </c:dateAx>
      <c:valAx>
        <c:axId val="886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85.24</c:v>
                </c:pt>
                <c:pt idx="1">
                  <c:v>91.3</c:v>
                </c:pt>
                <c:pt idx="2">
                  <c:v>93.17</c:v>
                </c:pt>
                <c:pt idx="3">
                  <c:v>95.57</c:v>
                </c:pt>
                <c:pt idx="4">
                  <c:v>97.25</c:v>
                </c:pt>
              </c:numCache>
            </c:numRef>
          </c:val>
          <c:extLst xmlns:c16r2="http://schemas.microsoft.com/office/drawing/2015/06/chart">
            <c:ext xmlns:c16="http://schemas.microsoft.com/office/drawing/2014/chart" uri="{C3380CC4-5D6E-409C-BE32-E72D297353CC}">
              <c16:uniqueId val="{00000000-7D5E-4F40-97A4-56F74093991B}"/>
            </c:ext>
          </c:extLst>
        </c:ser>
        <c:dLbls>
          <c:showLegendKey val="0"/>
          <c:showVal val="0"/>
          <c:showCatName val="0"/>
          <c:showSerName val="0"/>
          <c:showPercent val="0"/>
          <c:showBubbleSize val="0"/>
        </c:dLbls>
        <c:gapWidth val="150"/>
        <c:axId val="88803200"/>
        <c:axId val="888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7D5E-4F40-97A4-56F74093991B}"/>
            </c:ext>
          </c:extLst>
        </c:ser>
        <c:dLbls>
          <c:showLegendKey val="0"/>
          <c:showVal val="0"/>
          <c:showCatName val="0"/>
          <c:showSerName val="0"/>
          <c:showPercent val="0"/>
          <c:showBubbleSize val="0"/>
        </c:dLbls>
        <c:marker val="1"/>
        <c:smooth val="0"/>
        <c:axId val="88803200"/>
        <c:axId val="88805376"/>
      </c:lineChart>
      <c:dateAx>
        <c:axId val="88803200"/>
        <c:scaling>
          <c:orientation val="minMax"/>
        </c:scaling>
        <c:delete val="1"/>
        <c:axPos val="b"/>
        <c:numFmt formatCode="ge" sourceLinked="1"/>
        <c:majorTickMark val="none"/>
        <c:minorTickMark val="none"/>
        <c:tickLblPos val="none"/>
        <c:crossAx val="88805376"/>
        <c:crosses val="autoZero"/>
        <c:auto val="1"/>
        <c:lblOffset val="100"/>
        <c:baseTimeUnit val="years"/>
      </c:dateAx>
      <c:valAx>
        <c:axId val="88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86.16</c:v>
                </c:pt>
                <c:pt idx="1">
                  <c:v>91.21</c:v>
                </c:pt>
                <c:pt idx="2">
                  <c:v>91.55</c:v>
                </c:pt>
                <c:pt idx="3">
                  <c:v>88.77</c:v>
                </c:pt>
                <c:pt idx="4">
                  <c:v>81.92</c:v>
                </c:pt>
              </c:numCache>
            </c:numRef>
          </c:val>
          <c:extLst xmlns:c16r2="http://schemas.microsoft.com/office/drawing/2015/06/chart">
            <c:ext xmlns:c16="http://schemas.microsoft.com/office/drawing/2014/chart" uri="{C3380CC4-5D6E-409C-BE32-E72D297353CC}">
              <c16:uniqueId val="{00000000-08C9-4895-8F6C-53C8F9BC2718}"/>
            </c:ext>
          </c:extLst>
        </c:ser>
        <c:dLbls>
          <c:showLegendKey val="0"/>
          <c:showVal val="0"/>
          <c:showCatName val="0"/>
          <c:showSerName val="0"/>
          <c:showPercent val="0"/>
          <c:showBubbleSize val="0"/>
        </c:dLbls>
        <c:gapWidth val="150"/>
        <c:axId val="84158720"/>
        <c:axId val="841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C9-4895-8F6C-53C8F9BC2718}"/>
            </c:ext>
          </c:extLst>
        </c:ser>
        <c:dLbls>
          <c:showLegendKey val="0"/>
          <c:showVal val="0"/>
          <c:showCatName val="0"/>
          <c:showSerName val="0"/>
          <c:showPercent val="0"/>
          <c:showBubbleSize val="0"/>
        </c:dLbls>
        <c:marker val="1"/>
        <c:smooth val="0"/>
        <c:axId val="84158720"/>
        <c:axId val="84164992"/>
      </c:lineChart>
      <c:dateAx>
        <c:axId val="84158720"/>
        <c:scaling>
          <c:orientation val="minMax"/>
        </c:scaling>
        <c:delete val="1"/>
        <c:axPos val="b"/>
        <c:numFmt formatCode="ge" sourceLinked="1"/>
        <c:majorTickMark val="none"/>
        <c:minorTickMark val="none"/>
        <c:tickLblPos val="none"/>
        <c:crossAx val="84164992"/>
        <c:crosses val="autoZero"/>
        <c:auto val="1"/>
        <c:lblOffset val="100"/>
        <c:baseTimeUnit val="years"/>
      </c:dateAx>
      <c:valAx>
        <c:axId val="84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82-435F-BC93-EB33DF082320}"/>
            </c:ext>
          </c:extLst>
        </c:ser>
        <c:dLbls>
          <c:showLegendKey val="0"/>
          <c:showVal val="0"/>
          <c:showCatName val="0"/>
          <c:showSerName val="0"/>
          <c:showPercent val="0"/>
          <c:showBubbleSize val="0"/>
        </c:dLbls>
        <c:gapWidth val="150"/>
        <c:axId val="84195968"/>
        <c:axId val="845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82-435F-BC93-EB33DF082320}"/>
            </c:ext>
          </c:extLst>
        </c:ser>
        <c:dLbls>
          <c:showLegendKey val="0"/>
          <c:showVal val="0"/>
          <c:showCatName val="0"/>
          <c:showSerName val="0"/>
          <c:showPercent val="0"/>
          <c:showBubbleSize val="0"/>
        </c:dLbls>
        <c:marker val="1"/>
        <c:smooth val="0"/>
        <c:axId val="84195968"/>
        <c:axId val="84542208"/>
      </c:lineChart>
      <c:dateAx>
        <c:axId val="84195968"/>
        <c:scaling>
          <c:orientation val="minMax"/>
        </c:scaling>
        <c:delete val="1"/>
        <c:axPos val="b"/>
        <c:numFmt formatCode="ge" sourceLinked="1"/>
        <c:majorTickMark val="none"/>
        <c:minorTickMark val="none"/>
        <c:tickLblPos val="none"/>
        <c:crossAx val="84542208"/>
        <c:crosses val="autoZero"/>
        <c:auto val="1"/>
        <c:lblOffset val="100"/>
        <c:baseTimeUnit val="years"/>
      </c:dateAx>
      <c:valAx>
        <c:axId val="845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90-4EB0-ABE7-804A85D7A6E3}"/>
            </c:ext>
          </c:extLst>
        </c:ser>
        <c:dLbls>
          <c:showLegendKey val="0"/>
          <c:showVal val="0"/>
          <c:showCatName val="0"/>
          <c:showSerName val="0"/>
          <c:showPercent val="0"/>
          <c:showBubbleSize val="0"/>
        </c:dLbls>
        <c:gapWidth val="150"/>
        <c:axId val="84573184"/>
        <c:axId val="845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90-4EB0-ABE7-804A85D7A6E3}"/>
            </c:ext>
          </c:extLst>
        </c:ser>
        <c:dLbls>
          <c:showLegendKey val="0"/>
          <c:showVal val="0"/>
          <c:showCatName val="0"/>
          <c:showSerName val="0"/>
          <c:showPercent val="0"/>
          <c:showBubbleSize val="0"/>
        </c:dLbls>
        <c:marker val="1"/>
        <c:smooth val="0"/>
        <c:axId val="84573184"/>
        <c:axId val="84587648"/>
      </c:lineChart>
      <c:dateAx>
        <c:axId val="84573184"/>
        <c:scaling>
          <c:orientation val="minMax"/>
        </c:scaling>
        <c:delete val="1"/>
        <c:axPos val="b"/>
        <c:numFmt formatCode="ge" sourceLinked="1"/>
        <c:majorTickMark val="none"/>
        <c:minorTickMark val="none"/>
        <c:tickLblPos val="none"/>
        <c:crossAx val="84587648"/>
        <c:crosses val="autoZero"/>
        <c:auto val="1"/>
        <c:lblOffset val="100"/>
        <c:baseTimeUnit val="years"/>
      </c:dateAx>
      <c:valAx>
        <c:axId val="845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DC-4E21-B290-EAC562EE4DB2}"/>
            </c:ext>
          </c:extLst>
        </c:ser>
        <c:dLbls>
          <c:showLegendKey val="0"/>
          <c:showVal val="0"/>
          <c:showCatName val="0"/>
          <c:showSerName val="0"/>
          <c:showPercent val="0"/>
          <c:showBubbleSize val="0"/>
        </c:dLbls>
        <c:gapWidth val="150"/>
        <c:axId val="88762240"/>
        <c:axId val="887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DC-4E21-B290-EAC562EE4DB2}"/>
            </c:ext>
          </c:extLst>
        </c:ser>
        <c:dLbls>
          <c:showLegendKey val="0"/>
          <c:showVal val="0"/>
          <c:showCatName val="0"/>
          <c:showSerName val="0"/>
          <c:showPercent val="0"/>
          <c:showBubbleSize val="0"/>
        </c:dLbls>
        <c:marker val="1"/>
        <c:smooth val="0"/>
        <c:axId val="88762240"/>
        <c:axId val="88764416"/>
      </c:lineChart>
      <c:dateAx>
        <c:axId val="88762240"/>
        <c:scaling>
          <c:orientation val="minMax"/>
        </c:scaling>
        <c:delete val="1"/>
        <c:axPos val="b"/>
        <c:numFmt formatCode="ge" sourceLinked="1"/>
        <c:majorTickMark val="none"/>
        <c:minorTickMark val="none"/>
        <c:tickLblPos val="none"/>
        <c:crossAx val="88764416"/>
        <c:crosses val="autoZero"/>
        <c:auto val="1"/>
        <c:lblOffset val="100"/>
        <c:baseTimeUnit val="years"/>
      </c:dateAx>
      <c:valAx>
        <c:axId val="887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A2-4767-B106-560FE8A734E4}"/>
            </c:ext>
          </c:extLst>
        </c:ser>
        <c:dLbls>
          <c:showLegendKey val="0"/>
          <c:showVal val="0"/>
          <c:showCatName val="0"/>
          <c:showSerName val="0"/>
          <c:showPercent val="0"/>
          <c:showBubbleSize val="0"/>
        </c:dLbls>
        <c:gapWidth val="150"/>
        <c:axId val="88791296"/>
        <c:axId val="887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A2-4767-B106-560FE8A734E4}"/>
            </c:ext>
          </c:extLst>
        </c:ser>
        <c:dLbls>
          <c:showLegendKey val="0"/>
          <c:showVal val="0"/>
          <c:showCatName val="0"/>
          <c:showSerName val="0"/>
          <c:showPercent val="0"/>
          <c:showBubbleSize val="0"/>
        </c:dLbls>
        <c:marker val="1"/>
        <c:smooth val="0"/>
        <c:axId val="88791296"/>
        <c:axId val="88797568"/>
      </c:lineChart>
      <c:dateAx>
        <c:axId val="88791296"/>
        <c:scaling>
          <c:orientation val="minMax"/>
        </c:scaling>
        <c:delete val="1"/>
        <c:axPos val="b"/>
        <c:numFmt formatCode="ge" sourceLinked="1"/>
        <c:majorTickMark val="none"/>
        <c:minorTickMark val="none"/>
        <c:tickLblPos val="none"/>
        <c:crossAx val="88797568"/>
        <c:crosses val="autoZero"/>
        <c:auto val="1"/>
        <c:lblOffset val="100"/>
        <c:baseTimeUnit val="years"/>
      </c:dateAx>
      <c:valAx>
        <c:axId val="887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30.96</c:v>
                </c:pt>
                <c:pt idx="1">
                  <c:v>12.95</c:v>
                </c:pt>
                <c:pt idx="2">
                  <c:v>17.100000000000001</c:v>
                </c:pt>
                <c:pt idx="3">
                  <c:v>15.59</c:v>
                </c:pt>
                <c:pt idx="4">
                  <c:v>14.43</c:v>
                </c:pt>
              </c:numCache>
            </c:numRef>
          </c:val>
          <c:extLst xmlns:c16r2="http://schemas.microsoft.com/office/drawing/2015/06/chart">
            <c:ext xmlns:c16="http://schemas.microsoft.com/office/drawing/2014/chart" uri="{C3380CC4-5D6E-409C-BE32-E72D297353CC}">
              <c16:uniqueId val="{00000000-6917-454D-9E3F-DBCE01F35445}"/>
            </c:ext>
          </c:extLst>
        </c:ser>
        <c:dLbls>
          <c:showLegendKey val="0"/>
          <c:showVal val="0"/>
          <c:showCatName val="0"/>
          <c:showSerName val="0"/>
          <c:showPercent val="0"/>
          <c:showBubbleSize val="0"/>
        </c:dLbls>
        <c:gapWidth val="150"/>
        <c:axId val="88509056"/>
        <c:axId val="885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6917-454D-9E3F-DBCE01F35445}"/>
            </c:ext>
          </c:extLst>
        </c:ser>
        <c:dLbls>
          <c:showLegendKey val="0"/>
          <c:showVal val="0"/>
          <c:showCatName val="0"/>
          <c:showSerName val="0"/>
          <c:showPercent val="0"/>
          <c:showBubbleSize val="0"/>
        </c:dLbls>
        <c:marker val="1"/>
        <c:smooth val="0"/>
        <c:axId val="88509056"/>
        <c:axId val="88511232"/>
      </c:lineChart>
      <c:dateAx>
        <c:axId val="88509056"/>
        <c:scaling>
          <c:orientation val="minMax"/>
        </c:scaling>
        <c:delete val="1"/>
        <c:axPos val="b"/>
        <c:numFmt formatCode="ge" sourceLinked="1"/>
        <c:majorTickMark val="none"/>
        <c:minorTickMark val="none"/>
        <c:tickLblPos val="none"/>
        <c:crossAx val="88511232"/>
        <c:crosses val="autoZero"/>
        <c:auto val="1"/>
        <c:lblOffset val="100"/>
        <c:baseTimeUnit val="years"/>
      </c:dateAx>
      <c:valAx>
        <c:axId val="88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64.64</c:v>
                </c:pt>
                <c:pt idx="1">
                  <c:v>61.76</c:v>
                </c:pt>
                <c:pt idx="2">
                  <c:v>81.02</c:v>
                </c:pt>
                <c:pt idx="3">
                  <c:v>75.67</c:v>
                </c:pt>
                <c:pt idx="4">
                  <c:v>63.69</c:v>
                </c:pt>
              </c:numCache>
            </c:numRef>
          </c:val>
          <c:extLst xmlns:c16r2="http://schemas.microsoft.com/office/drawing/2015/06/chart">
            <c:ext xmlns:c16="http://schemas.microsoft.com/office/drawing/2014/chart" uri="{C3380CC4-5D6E-409C-BE32-E72D297353CC}">
              <c16:uniqueId val="{00000000-A9E7-4BD5-AFE0-2CD78518B301}"/>
            </c:ext>
          </c:extLst>
        </c:ser>
        <c:dLbls>
          <c:showLegendKey val="0"/>
          <c:showVal val="0"/>
          <c:showCatName val="0"/>
          <c:showSerName val="0"/>
          <c:showPercent val="0"/>
          <c:showBubbleSize val="0"/>
        </c:dLbls>
        <c:gapWidth val="150"/>
        <c:axId val="88529920"/>
        <c:axId val="886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A9E7-4BD5-AFE0-2CD78518B301}"/>
            </c:ext>
          </c:extLst>
        </c:ser>
        <c:dLbls>
          <c:showLegendKey val="0"/>
          <c:showVal val="0"/>
          <c:showCatName val="0"/>
          <c:showSerName val="0"/>
          <c:showPercent val="0"/>
          <c:showBubbleSize val="0"/>
        </c:dLbls>
        <c:marker val="1"/>
        <c:smooth val="0"/>
        <c:axId val="88529920"/>
        <c:axId val="88618112"/>
      </c:lineChart>
      <c:dateAx>
        <c:axId val="88529920"/>
        <c:scaling>
          <c:orientation val="minMax"/>
        </c:scaling>
        <c:delete val="1"/>
        <c:axPos val="b"/>
        <c:numFmt formatCode="ge" sourceLinked="1"/>
        <c:majorTickMark val="none"/>
        <c:minorTickMark val="none"/>
        <c:tickLblPos val="none"/>
        <c:crossAx val="88618112"/>
        <c:crosses val="autoZero"/>
        <c:auto val="1"/>
        <c:lblOffset val="100"/>
        <c:baseTimeUnit val="years"/>
      </c:dateAx>
      <c:valAx>
        <c:axId val="886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275.73</c:v>
                </c:pt>
                <c:pt idx="1">
                  <c:v>302.92</c:v>
                </c:pt>
                <c:pt idx="2">
                  <c:v>229.07</c:v>
                </c:pt>
                <c:pt idx="3">
                  <c:v>246.98</c:v>
                </c:pt>
                <c:pt idx="4">
                  <c:v>291.73</c:v>
                </c:pt>
              </c:numCache>
            </c:numRef>
          </c:val>
          <c:extLst xmlns:c16r2="http://schemas.microsoft.com/office/drawing/2015/06/chart">
            <c:ext xmlns:c16="http://schemas.microsoft.com/office/drawing/2014/chart" uri="{C3380CC4-5D6E-409C-BE32-E72D297353CC}">
              <c16:uniqueId val="{00000000-A1EC-4707-91C5-5A03C2143033}"/>
            </c:ext>
          </c:extLst>
        </c:ser>
        <c:dLbls>
          <c:showLegendKey val="0"/>
          <c:showVal val="0"/>
          <c:showCatName val="0"/>
          <c:showSerName val="0"/>
          <c:showPercent val="0"/>
          <c:showBubbleSize val="0"/>
        </c:dLbls>
        <c:gapWidth val="150"/>
        <c:axId val="88646784"/>
        <c:axId val="886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A1EC-4707-91C5-5A03C2143033}"/>
            </c:ext>
          </c:extLst>
        </c:ser>
        <c:dLbls>
          <c:showLegendKey val="0"/>
          <c:showVal val="0"/>
          <c:showCatName val="0"/>
          <c:showSerName val="0"/>
          <c:showPercent val="0"/>
          <c:showBubbleSize val="0"/>
        </c:dLbls>
        <c:marker val="1"/>
        <c:smooth val="0"/>
        <c:axId val="88646784"/>
        <c:axId val="88648704"/>
      </c:lineChart>
      <c:dateAx>
        <c:axId val="88646784"/>
        <c:scaling>
          <c:orientation val="minMax"/>
        </c:scaling>
        <c:delete val="1"/>
        <c:axPos val="b"/>
        <c:numFmt formatCode="ge" sourceLinked="1"/>
        <c:majorTickMark val="none"/>
        <c:minorTickMark val="none"/>
        <c:tickLblPos val="none"/>
        <c:crossAx val="88648704"/>
        <c:crosses val="autoZero"/>
        <c:auto val="1"/>
        <c:lblOffset val="100"/>
        <c:baseTimeUnit val="years"/>
      </c:dateAx>
      <c:valAx>
        <c:axId val="88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南伊勢町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13169</v>
      </c>
      <c r="AM8" s="49"/>
      <c r="AN8" s="49"/>
      <c r="AO8" s="49"/>
      <c r="AP8" s="49"/>
      <c r="AQ8" s="49"/>
      <c r="AR8" s="49"/>
      <c r="AS8" s="49"/>
      <c r="AT8" s="44">
        <f>データ!T6</f>
        <v>241.89</v>
      </c>
      <c r="AU8" s="44"/>
      <c r="AV8" s="44"/>
      <c r="AW8" s="44"/>
      <c r="AX8" s="44"/>
      <c r="AY8" s="44"/>
      <c r="AZ8" s="44"/>
      <c r="BA8" s="44"/>
      <c r="BB8" s="44">
        <f>データ!U6</f>
        <v>54.44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6.14</v>
      </c>
      <c r="Q10" s="44"/>
      <c r="R10" s="44"/>
      <c r="S10" s="44"/>
      <c r="T10" s="44"/>
      <c r="U10" s="44"/>
      <c r="V10" s="44"/>
      <c r="W10" s="44">
        <f>データ!Q6</f>
        <v>92.77</v>
      </c>
      <c r="X10" s="44"/>
      <c r="Y10" s="44"/>
      <c r="Z10" s="44"/>
      <c r="AA10" s="44"/>
      <c r="AB10" s="44"/>
      <c r="AC10" s="44"/>
      <c r="AD10" s="49">
        <f>データ!R6</f>
        <v>3348</v>
      </c>
      <c r="AE10" s="49"/>
      <c r="AF10" s="49"/>
      <c r="AG10" s="49"/>
      <c r="AH10" s="49"/>
      <c r="AI10" s="49"/>
      <c r="AJ10" s="49"/>
      <c r="AK10" s="2"/>
      <c r="AL10" s="49">
        <f>データ!V6</f>
        <v>799</v>
      </c>
      <c r="AM10" s="49"/>
      <c r="AN10" s="49"/>
      <c r="AO10" s="49"/>
      <c r="AP10" s="49"/>
      <c r="AQ10" s="49"/>
      <c r="AR10" s="49"/>
      <c r="AS10" s="49"/>
      <c r="AT10" s="44">
        <f>データ!W6</f>
        <v>0.66</v>
      </c>
      <c r="AU10" s="44"/>
      <c r="AV10" s="44"/>
      <c r="AW10" s="44"/>
      <c r="AX10" s="44"/>
      <c r="AY10" s="44"/>
      <c r="AZ10" s="44"/>
      <c r="BA10" s="44"/>
      <c r="BB10" s="44">
        <f>データ!X6</f>
        <v>1210.6099999999999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OpNo1q7orkOYvrVlrR8GexMMQepPGlBMoykXP0KtisgyGk5sqf68+AWfkwqIg4/Uwq22hifXM7z1I2Q0aow7jg==" saltValue="Pjlu/Xd7nWrpQbkAPMab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244724</v>
      </c>
      <c r="D6" s="32">
        <f t="shared" si="3"/>
        <v>47</v>
      </c>
      <c r="E6" s="32">
        <f t="shared" si="3"/>
        <v>17</v>
      </c>
      <c r="F6" s="32">
        <f t="shared" si="3"/>
        <v>5</v>
      </c>
      <c r="G6" s="32">
        <f t="shared" si="3"/>
        <v>0</v>
      </c>
      <c r="H6" s="32" t="str">
        <f t="shared" si="3"/>
        <v>三重県　南伊勢町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6.14</v>
      </c>
      <c r="Q6" s="33">
        <f t="shared" si="3"/>
        <v>92.77</v>
      </c>
      <c r="R6" s="33">
        <f t="shared" si="3"/>
        <v>3348</v>
      </c>
      <c r="S6" s="33">
        <f t="shared" si="3"/>
        <v>13169</v>
      </c>
      <c r="T6" s="33">
        <f t="shared" si="3"/>
        <v>241.89</v>
      </c>
      <c r="U6" s="33">
        <f t="shared" si="3"/>
        <v>54.44</v>
      </c>
      <c r="V6" s="33">
        <f t="shared" si="3"/>
        <v>799</v>
      </c>
      <c r="W6" s="33">
        <f t="shared" si="3"/>
        <v>0.66</v>
      </c>
      <c r="X6" s="33">
        <f t="shared" si="3"/>
        <v>1210.6099999999999</v>
      </c>
      <c r="Y6" s="34">
        <f>IF(Y7="",NA(),Y7)</f>
        <v>86.16</v>
      </c>
      <c r="Z6" s="34">
        <f t="shared" ref="Z6:AH6" si="4">IF(Z7="",NA(),Z7)</f>
        <v>91.21</v>
      </c>
      <c r="AA6" s="34">
        <f t="shared" si="4"/>
        <v>91.55</v>
      </c>
      <c r="AB6" s="34">
        <f t="shared" si="4"/>
        <v>88.77</v>
      </c>
      <c r="AC6" s="34">
        <f t="shared" si="4"/>
        <v>81.92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30.96</v>
      </c>
      <c r="BG6" s="34">
        <f t="shared" ref="BG6:BO6" si="7">IF(BG7="",NA(),BG7)</f>
        <v>12.95</v>
      </c>
      <c r="BH6" s="34">
        <f t="shared" si="7"/>
        <v>17.100000000000001</v>
      </c>
      <c r="BI6" s="34">
        <f t="shared" si="7"/>
        <v>15.59</v>
      </c>
      <c r="BJ6" s="34">
        <f t="shared" si="7"/>
        <v>14.43</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64.64</v>
      </c>
      <c r="BR6" s="34">
        <f t="shared" ref="BR6:BZ6" si="8">IF(BR7="",NA(),BR7)</f>
        <v>61.76</v>
      </c>
      <c r="BS6" s="34">
        <f t="shared" si="8"/>
        <v>81.02</v>
      </c>
      <c r="BT6" s="34">
        <f t="shared" si="8"/>
        <v>75.67</v>
      </c>
      <c r="BU6" s="34">
        <f t="shared" si="8"/>
        <v>63.69</v>
      </c>
      <c r="BV6" s="34">
        <f t="shared" si="8"/>
        <v>41.04</v>
      </c>
      <c r="BW6" s="34">
        <f t="shared" si="8"/>
        <v>41.08</v>
      </c>
      <c r="BX6" s="34">
        <f t="shared" si="8"/>
        <v>41.34</v>
      </c>
      <c r="BY6" s="34">
        <f t="shared" si="8"/>
        <v>55.32</v>
      </c>
      <c r="BZ6" s="34">
        <f t="shared" si="8"/>
        <v>59.8</v>
      </c>
      <c r="CA6" s="33" t="str">
        <f>IF(CA7="","",IF(CA7="-","【-】","【"&amp;SUBSTITUTE(TEXT(CA7,"#,##0.00"),"-","△")&amp;"】"))</f>
        <v>【60.64】</v>
      </c>
      <c r="CB6" s="34">
        <f>IF(CB7="",NA(),CB7)</f>
        <v>275.73</v>
      </c>
      <c r="CC6" s="34">
        <f t="shared" ref="CC6:CK6" si="9">IF(CC7="",NA(),CC7)</f>
        <v>302.92</v>
      </c>
      <c r="CD6" s="34">
        <f t="shared" si="9"/>
        <v>229.07</v>
      </c>
      <c r="CE6" s="34">
        <f t="shared" si="9"/>
        <v>246.98</v>
      </c>
      <c r="CF6" s="34">
        <f t="shared" si="9"/>
        <v>291.73</v>
      </c>
      <c r="CG6" s="34">
        <f t="shared" si="9"/>
        <v>357.08</v>
      </c>
      <c r="CH6" s="34">
        <f t="shared" si="9"/>
        <v>378.08</v>
      </c>
      <c r="CI6" s="34">
        <f t="shared" si="9"/>
        <v>357.49</v>
      </c>
      <c r="CJ6" s="34">
        <f t="shared" si="9"/>
        <v>283.17</v>
      </c>
      <c r="CK6" s="34">
        <f t="shared" si="9"/>
        <v>263.76</v>
      </c>
      <c r="CL6" s="33" t="str">
        <f>IF(CL7="","",IF(CL7="-","【-】","【"&amp;SUBSTITUTE(TEXT(CL7,"#,##0.00"),"-","△")&amp;"】"))</f>
        <v>【255.52】</v>
      </c>
      <c r="CM6" s="34">
        <f>IF(CM7="",NA(),CM7)</f>
        <v>41.71</v>
      </c>
      <c r="CN6" s="34">
        <f t="shared" ref="CN6:CV6" si="10">IF(CN7="",NA(),CN7)</f>
        <v>38.630000000000003</v>
      </c>
      <c r="CO6" s="34">
        <f t="shared" si="10"/>
        <v>39.1</v>
      </c>
      <c r="CP6" s="34">
        <f t="shared" si="10"/>
        <v>39.1</v>
      </c>
      <c r="CQ6" s="34">
        <f t="shared" si="10"/>
        <v>40.049999999999997</v>
      </c>
      <c r="CR6" s="34">
        <f t="shared" si="10"/>
        <v>45.95</v>
      </c>
      <c r="CS6" s="34">
        <f t="shared" si="10"/>
        <v>44.69</v>
      </c>
      <c r="CT6" s="34">
        <f t="shared" si="10"/>
        <v>44.69</v>
      </c>
      <c r="CU6" s="34">
        <f t="shared" si="10"/>
        <v>60.65</v>
      </c>
      <c r="CV6" s="34">
        <f t="shared" si="10"/>
        <v>51.75</v>
      </c>
      <c r="CW6" s="33" t="str">
        <f>IF(CW7="","",IF(CW7="-","【-】","【"&amp;SUBSTITUTE(TEXT(CW7,"#,##0.00"),"-","△")&amp;"】"))</f>
        <v>【52.49】</v>
      </c>
      <c r="CX6" s="34">
        <f>IF(CX7="",NA(),CX7)</f>
        <v>85.24</v>
      </c>
      <c r="CY6" s="34">
        <f t="shared" ref="CY6:DG6" si="11">IF(CY7="",NA(),CY7)</f>
        <v>91.3</v>
      </c>
      <c r="CZ6" s="34">
        <f t="shared" si="11"/>
        <v>93.17</v>
      </c>
      <c r="DA6" s="34">
        <f t="shared" si="11"/>
        <v>95.57</v>
      </c>
      <c r="DB6" s="34">
        <f t="shared" si="11"/>
        <v>97.25</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244724</v>
      </c>
      <c r="D7" s="36">
        <v>47</v>
      </c>
      <c r="E7" s="36">
        <v>17</v>
      </c>
      <c r="F7" s="36">
        <v>5</v>
      </c>
      <c r="G7" s="36">
        <v>0</v>
      </c>
      <c r="H7" s="36" t="s">
        <v>110</v>
      </c>
      <c r="I7" s="36" t="s">
        <v>111</v>
      </c>
      <c r="J7" s="36" t="s">
        <v>112</v>
      </c>
      <c r="K7" s="36" t="s">
        <v>113</v>
      </c>
      <c r="L7" s="36" t="s">
        <v>114</v>
      </c>
      <c r="M7" s="36" t="s">
        <v>115</v>
      </c>
      <c r="N7" s="37" t="s">
        <v>116</v>
      </c>
      <c r="O7" s="37" t="s">
        <v>117</v>
      </c>
      <c r="P7" s="37">
        <v>6.14</v>
      </c>
      <c r="Q7" s="37">
        <v>92.77</v>
      </c>
      <c r="R7" s="37">
        <v>3348</v>
      </c>
      <c r="S7" s="37">
        <v>13169</v>
      </c>
      <c r="T7" s="37">
        <v>241.89</v>
      </c>
      <c r="U7" s="37">
        <v>54.44</v>
      </c>
      <c r="V7" s="37">
        <v>799</v>
      </c>
      <c r="W7" s="37">
        <v>0.66</v>
      </c>
      <c r="X7" s="37">
        <v>1210.6099999999999</v>
      </c>
      <c r="Y7" s="37">
        <v>86.16</v>
      </c>
      <c r="Z7" s="37">
        <v>91.21</v>
      </c>
      <c r="AA7" s="37">
        <v>91.55</v>
      </c>
      <c r="AB7" s="37">
        <v>88.77</v>
      </c>
      <c r="AC7" s="37">
        <v>81.92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30.96</v>
      </c>
      <c r="BG7" s="37">
        <v>12.95</v>
      </c>
      <c r="BH7" s="37">
        <v>17.100000000000001</v>
      </c>
      <c r="BI7" s="37">
        <v>15.59</v>
      </c>
      <c r="BJ7" s="37">
        <v>14.43</v>
      </c>
      <c r="BK7" s="37">
        <v>1117.1099999999999</v>
      </c>
      <c r="BL7" s="37">
        <v>1161.05</v>
      </c>
      <c r="BM7" s="37">
        <v>979.89</v>
      </c>
      <c r="BN7" s="37">
        <v>974.93</v>
      </c>
      <c r="BO7" s="37">
        <v>855.8</v>
      </c>
      <c r="BP7" s="37">
        <v>814.89</v>
      </c>
      <c r="BQ7" s="37">
        <v>64.64</v>
      </c>
      <c r="BR7" s="37">
        <v>61.76</v>
      </c>
      <c r="BS7" s="37">
        <v>81.02</v>
      </c>
      <c r="BT7" s="37">
        <v>75.67</v>
      </c>
      <c r="BU7" s="37">
        <v>63.69</v>
      </c>
      <c r="BV7" s="37">
        <v>41.04</v>
      </c>
      <c r="BW7" s="37">
        <v>41.08</v>
      </c>
      <c r="BX7" s="37">
        <v>41.34</v>
      </c>
      <c r="BY7" s="37">
        <v>55.32</v>
      </c>
      <c r="BZ7" s="37">
        <v>59.8</v>
      </c>
      <c r="CA7" s="37">
        <v>60.64</v>
      </c>
      <c r="CB7" s="37">
        <v>275.73</v>
      </c>
      <c r="CC7" s="37">
        <v>302.92</v>
      </c>
      <c r="CD7" s="37">
        <v>229.07</v>
      </c>
      <c r="CE7" s="37">
        <v>246.98</v>
      </c>
      <c r="CF7" s="37">
        <v>291.73</v>
      </c>
      <c r="CG7" s="37">
        <v>357.08</v>
      </c>
      <c r="CH7" s="37">
        <v>378.08</v>
      </c>
      <c r="CI7" s="37">
        <v>357.49</v>
      </c>
      <c r="CJ7" s="37">
        <v>283.17</v>
      </c>
      <c r="CK7" s="37">
        <v>263.76</v>
      </c>
      <c r="CL7" s="37">
        <v>255.52</v>
      </c>
      <c r="CM7" s="37">
        <v>41.71</v>
      </c>
      <c r="CN7" s="37">
        <v>38.630000000000003</v>
      </c>
      <c r="CO7" s="37">
        <v>39.1</v>
      </c>
      <c r="CP7" s="37">
        <v>39.1</v>
      </c>
      <c r="CQ7" s="37">
        <v>40.049999999999997</v>
      </c>
      <c r="CR7" s="37">
        <v>45.95</v>
      </c>
      <c r="CS7" s="37">
        <v>44.69</v>
      </c>
      <c r="CT7" s="37">
        <v>44.69</v>
      </c>
      <c r="CU7" s="37">
        <v>60.65</v>
      </c>
      <c r="CV7" s="37">
        <v>51.75</v>
      </c>
      <c r="CW7" s="37">
        <v>52.49</v>
      </c>
      <c r="CX7" s="37">
        <v>85.24</v>
      </c>
      <c r="CY7" s="37">
        <v>91.3</v>
      </c>
      <c r="CZ7" s="37">
        <v>93.17</v>
      </c>
      <c r="DA7" s="37">
        <v>95.57</v>
      </c>
      <c r="DB7" s="37">
        <v>97.25</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dcterms:created xsi:type="dcterms:W3CDTF">2018-12-03T09:26:28Z</dcterms:created>
  <dcterms:modified xsi:type="dcterms:W3CDTF">2019-02-26T00:58:25Z</dcterms:modified>
</cp:coreProperties>
</file>