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-tsukada47\Desktop\H30経営比較分析表\"/>
    </mc:Choice>
  </mc:AlternateContent>
  <workbookProtection workbookAlgorithmName="SHA-512" workbookHashValue="QvuDQxd4lKRmHwVb6AncRPH6Ct8NZ5hFDs0Qk0VI986JyHQT+OA/tkF3YO2knyakI1dlFjvUAThxcEzEVo/alQ==" workbookSaltValue="cFhLs83JWJM+ne0X7y2ISg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<sst xmlns="http://schemas.openxmlformats.org/spreadsheetml/2006/main" count="240" uniqueCount="127">
  <si>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</si>
  <si>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</si>
  <si>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</si>
  <si>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</si>
  <si>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</si>
  <si>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</si>
  <si>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</si>
  <si>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</si>
  <si>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</si>
  <si>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</si>
  <si>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</si>
  <si>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</si>
  <si>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</si>
  <si>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</si>
  <si>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</si>
  <si>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</si>
  <si>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</si>
  <si>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</si>
  <si>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</si>
  <si>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</si>
  <si>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</si>
  <si>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</si>
  <si>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</si>
  <si>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</si>
  <si>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</si>
  <si>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</si>
  <si>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</si>
  <si>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</si>
  <si>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</si>
  <si>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</si>
  <si>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</si>
  <si>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</si>
  <si>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</si>
  <si>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</si>
  <si>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</si>
  <si>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</si>
  <si>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</si>
  <si>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</si>
  <si>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</si>
  <si>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</si>
  <si>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</si>
  <si>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</si>
  <si>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</si>
  <si>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</si>
  <si>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</si>
  <si>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</si>
  <si>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</si>
  <si>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</si>
  <si>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</si>
  <si>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</si>
  <si>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</si>
  <si>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</si>
  <si>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</si>
  <si>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</si>
  <si>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</si>
  <si>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</si>
  <si>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</si>
  <si>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</si>
  <si>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</si>
  <si>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</si>
  <si>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</si>
  <si>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</si>
  <si>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</si>
  <si>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</si>
  <si>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</si>
  <si>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</si>
  <si>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</si>
  <si>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</si>
  <si>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</si>
  <si>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</si>
  <si>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</si>
  <si>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</si>
  <si>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</si>
  <si>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</si>
  <si>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</si>
  <si>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</si>
  <si>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</si>
  <si>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</si>
  <si>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</si>
  <si>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</si>
  <si>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</si>
  <si>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</si>
  <si>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</si>
  <si>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</si>
  <si>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</si>
  <si>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</si>
  <si>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</si>
  <si>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</si>
  <si>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</si>
  <si>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</si>
  <si>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</si>
  <si>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</si>
  <si>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</si>
  <si>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</si>
  <si>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</si>
  <si>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</si>
  <si>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</si>
  <si>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</si>
  <si>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</si>
  <si>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</si>
  <si>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</si>
  <si>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</si>
  <si>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</si>
  <si>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</si>
  <si>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</si>
  <si>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</si>
  <si>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</si>
  <si>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</si>
  <si>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</si>
  <si>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</si>
  <si>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</si>
  <si>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明和町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</si>
  <si>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</si>
  <si>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</si>
  <si>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</si>
  <si>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</si>
  <si>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</si>
  <si>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</si>
  <si>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</si>
  <si>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</si>
  <si>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</si>
  <si>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</si>
  <si>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</si>
  <si>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</si>
  <si>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下御糸北処理場は供用開始後１６年経過し、今後修繕増も考えられるため、平成２７年に機能診断調査を実施したが、今後１０年以内に緊急的な修繕を要する箇所はなかった。当面は、保守点検等を適切に実施し、施設管理を行う。</t>
    <rPh sb="0" eb="1">
      <t>シモ</t>
    </rPh>
    <rPh sb="1" eb="2">
      <t>ミ</t>
    </rPh>
    <rPh sb="2" eb="3">
      <t>イト</t>
    </rPh>
    <rPh sb="3" eb="4">
      <t>キタ</t>
    </rPh>
    <rPh sb="4" eb="7">
      <t>ショリジョウ</t>
    </rPh>
    <rPh sb="8" eb="10">
      <t>キョウヨウ</t>
    </rPh>
    <rPh sb="10" eb="12">
      <t>カイシ</t>
    </rPh>
    <rPh sb="12" eb="13">
      <t>ゴ</t>
    </rPh>
    <rPh sb="15" eb="16">
      <t>ネン</t>
    </rPh>
    <rPh sb="16" eb="18">
      <t>ケイカ</t>
    </rPh>
    <rPh sb="20" eb="22">
      <t>コンゴ</t>
    </rPh>
    <rPh sb="22" eb="24">
      <t>シュウゼン</t>
    </rPh>
    <rPh sb="24" eb="25">
      <t>ゾウ</t>
    </rPh>
    <rPh sb="26" eb="27">
      <t>カンガ</t>
    </rPh>
    <rPh sb="34" eb="36">
      <t>ヘイセイ</t>
    </rPh>
    <rPh sb="38" eb="39">
      <t>ネン</t>
    </rPh>
    <rPh sb="40" eb="42">
      <t>キノウ</t>
    </rPh>
    <rPh sb="42" eb="44">
      <t>シンダン</t>
    </rPh>
    <rPh sb="44" eb="46">
      <t>チョウサ</t>
    </rPh>
    <rPh sb="47" eb="49">
      <t>ジッシ</t>
    </rPh>
    <rPh sb="53" eb="55">
      <t>コンゴ</t>
    </rPh>
    <rPh sb="57" eb="58">
      <t>ネン</t>
    </rPh>
    <rPh sb="58" eb="60">
      <t>イナイ</t>
    </rPh>
    <rPh sb="61" eb="64">
      <t>キンキュウテキ</t>
    </rPh>
    <rPh sb="65" eb="67">
      <t>シュウゼン</t>
    </rPh>
    <rPh sb="68" eb="69">
      <t>ヨウ</t>
    </rPh>
    <rPh sb="71" eb="73">
      <t>カショ</t>
    </rPh>
    <rPh sb="79" eb="81">
      <t>トウメン</t>
    </rPh>
    <rPh sb="83" eb="85">
      <t>ホシュ</t>
    </rPh>
    <rPh sb="85" eb="87">
      <t>テンケン</t>
    </rPh>
    <rPh sb="87" eb="88">
      <t>トウ</t>
    </rPh>
    <rPh sb="89" eb="91">
      <t>テキセツ</t>
    </rPh>
    <rPh sb="92" eb="94">
      <t>ジッシ</t>
    </rPh>
    <rPh sb="96" eb="98">
      <t>シセツ</t>
    </rPh>
    <rPh sb="98" eb="100">
      <t>カンリ</t>
    </rPh>
    <rPh sb="101" eb="102">
      <t>オコナ</t>
    </rPh>
    <phoneticPr fontId="4"/>
  </si>
  <si>
    <t xml:space="preserve">農業集落排水事業については、当町は２処理区での維持管理が中心になるため、経費縮減と上御糸・下御糸地区の接続のさらなる推進により、健全経営に努める。
</t>
    <rPh sb="0" eb="2">
      <t>ノウギョウ</t>
    </rPh>
    <rPh sb="2" eb="4">
      <t>シュウラク</t>
    </rPh>
    <rPh sb="4" eb="6">
      <t>ハイスイ</t>
    </rPh>
    <rPh sb="6" eb="8">
      <t>ジギョウ</t>
    </rPh>
    <rPh sb="14" eb="16">
      <t>トウチョウ</t>
    </rPh>
    <rPh sb="18" eb="20">
      <t>ショリ</t>
    </rPh>
    <rPh sb="20" eb="21">
      <t>ク</t>
    </rPh>
    <rPh sb="23" eb="25">
      <t>イジ</t>
    </rPh>
    <rPh sb="25" eb="27">
      <t>カンリ</t>
    </rPh>
    <rPh sb="28" eb="30">
      <t>チュウシン</t>
    </rPh>
    <rPh sb="36" eb="38">
      <t>ケイヒ</t>
    </rPh>
    <rPh sb="38" eb="40">
      <t>シュクゲン</t>
    </rPh>
    <rPh sb="41" eb="42">
      <t>カミ</t>
    </rPh>
    <rPh sb="42" eb="43">
      <t>ミ</t>
    </rPh>
    <rPh sb="43" eb="44">
      <t>イト</t>
    </rPh>
    <rPh sb="45" eb="46">
      <t>シモ</t>
    </rPh>
    <rPh sb="46" eb="47">
      <t>ミ</t>
    </rPh>
    <rPh sb="47" eb="48">
      <t>イト</t>
    </rPh>
    <rPh sb="48" eb="50">
      <t>チク</t>
    </rPh>
    <rPh sb="51" eb="53">
      <t>セツゾク</t>
    </rPh>
    <rPh sb="58" eb="60">
      <t>スイシン</t>
    </rPh>
    <rPh sb="64" eb="66">
      <t>ケンゼン</t>
    </rPh>
    <rPh sb="66" eb="68">
      <t>ケイエイ</t>
    </rPh>
    <rPh sb="69" eb="70">
      <t>ツト</t>
    </rPh>
    <phoneticPr fontId="4"/>
  </si>
  <si>
    <t>平成２５年度まで、下御糸北処理区のみで運営しており、接続率は９割を超えていたが、上御糸・下御糸地区で事業を実施していたため、経費回収率が低下していた。
平成２６年４月より上御糸・下御糸地区が供用開始となり、経費回収率が安定してきていたが、処理区域内人口減少の影響もあり、今年度には平均値を下回ったため、今後も供用開始後の接続を推進し、経営の健全化を図る。</t>
    <rPh sb="0" eb="2">
      <t>ヘイセイ</t>
    </rPh>
    <rPh sb="4" eb="6">
      <t>ネンド</t>
    </rPh>
    <rPh sb="9" eb="10">
      <t>シモ</t>
    </rPh>
    <rPh sb="10" eb="11">
      <t>ミ</t>
    </rPh>
    <rPh sb="11" eb="12">
      <t>イト</t>
    </rPh>
    <rPh sb="12" eb="13">
      <t>キタ</t>
    </rPh>
    <rPh sb="13" eb="15">
      <t>ショリ</t>
    </rPh>
    <rPh sb="15" eb="16">
      <t>ク</t>
    </rPh>
    <rPh sb="19" eb="21">
      <t>ウンエイ</t>
    </rPh>
    <rPh sb="26" eb="28">
      <t>セツゾク</t>
    </rPh>
    <rPh sb="28" eb="29">
      <t>リツ</t>
    </rPh>
    <rPh sb="31" eb="32">
      <t>ワリ</t>
    </rPh>
    <rPh sb="33" eb="34">
      <t>コ</t>
    </rPh>
    <rPh sb="40" eb="41">
      <t>カミ</t>
    </rPh>
    <rPh sb="41" eb="42">
      <t>ミ</t>
    </rPh>
    <rPh sb="42" eb="43">
      <t>イト</t>
    </rPh>
    <rPh sb="44" eb="45">
      <t>シモ</t>
    </rPh>
    <rPh sb="45" eb="46">
      <t>ミ</t>
    </rPh>
    <rPh sb="46" eb="47">
      <t>イト</t>
    </rPh>
    <rPh sb="47" eb="49">
      <t>チク</t>
    </rPh>
    <rPh sb="50" eb="52">
      <t>ジギョウ</t>
    </rPh>
    <rPh sb="53" eb="55">
      <t>ジッシ</t>
    </rPh>
    <rPh sb="62" eb="64">
      <t>ケイヒ</t>
    </rPh>
    <rPh sb="64" eb="66">
      <t>カイシュウ</t>
    </rPh>
    <rPh sb="66" eb="67">
      <t>リツ</t>
    </rPh>
    <rPh sb="68" eb="70">
      <t>テイカ</t>
    </rPh>
    <rPh sb="76" eb="78">
      <t>ヘイセイ</t>
    </rPh>
    <rPh sb="80" eb="81">
      <t>ネン</t>
    </rPh>
    <rPh sb="82" eb="83">
      <t>ガツ</t>
    </rPh>
    <rPh sb="85" eb="86">
      <t>カミ</t>
    </rPh>
    <rPh sb="86" eb="87">
      <t>ミ</t>
    </rPh>
    <rPh sb="87" eb="88">
      <t>イト</t>
    </rPh>
    <rPh sb="89" eb="90">
      <t>シモ</t>
    </rPh>
    <rPh sb="90" eb="91">
      <t>ミ</t>
    </rPh>
    <rPh sb="91" eb="92">
      <t>イト</t>
    </rPh>
    <rPh sb="92" eb="94">
      <t>チク</t>
    </rPh>
    <rPh sb="95" eb="97">
      <t>キョウヨウ</t>
    </rPh>
    <rPh sb="97" eb="99">
      <t>カイシ</t>
    </rPh>
    <rPh sb="103" eb="105">
      <t>ケイヒ</t>
    </rPh>
    <rPh sb="105" eb="107">
      <t>カイシュウ</t>
    </rPh>
    <rPh sb="107" eb="108">
      <t>リツ</t>
    </rPh>
    <rPh sb="109" eb="111">
      <t>アンテイ</t>
    </rPh>
    <rPh sb="119" eb="121">
      <t>ショリ</t>
    </rPh>
    <rPh sb="121" eb="122">
      <t>ク</t>
    </rPh>
    <rPh sb="122" eb="124">
      <t>イキナイ</t>
    </rPh>
    <rPh sb="124" eb="126">
      <t>ジンコウ</t>
    </rPh>
    <rPh sb="126" eb="128">
      <t>ゲンショウ</t>
    </rPh>
    <rPh sb="129" eb="131">
      <t>エイキョウ</t>
    </rPh>
    <rPh sb="135" eb="138">
      <t>コンネンド</t>
    </rPh>
    <rPh sb="140" eb="143">
      <t>ヘイキンチ</t>
    </rPh>
    <rPh sb="144" eb="146">
      <t>シタマワ</t>
    </rPh>
    <rPh sb="151" eb="153">
      <t>コンゴ</t>
    </rPh>
    <rPh sb="154" eb="156">
      <t>キョウヨウ</t>
    </rPh>
    <rPh sb="156" eb="158">
      <t>カイシ</t>
    </rPh>
    <rPh sb="158" eb="159">
      <t>ゴ</t>
    </rPh>
    <rPh sb="160" eb="162">
      <t>セツゾク</t>
    </rPh>
    <rPh sb="163" eb="165">
      <t>スイシン</t>
    </rPh>
    <rPh sb="167" eb="169">
      <t>ケイエイ</t>
    </rPh>
    <rPh sb="170" eb="173">
      <t>ケンゼンカ</t>
    </rPh>
    <rPh sb="174" eb="175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</si>
</sst>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A-4ED9-B0C5-16C5ECCC5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A-4ED9-B0C5-16C5ECCC5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81.069999999999993</c:v>
                </c:pt>
                <c:pt idx="1">
                  <c:v>40.880000000000003</c:v>
                </c:pt>
                <c:pt idx="2">
                  <c:v>55.63</c:v>
                </c:pt>
                <c:pt idx="3">
                  <c:v>19.43</c:v>
                </c:pt>
                <c:pt idx="4">
                  <c:v>53.18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C-4E76-BF1F-1E8235EE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C-4E76-BF1F-1E8235EE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51.41</c:v>
                </c:pt>
                <c:pt idx="2">
                  <c:v>62.28</c:v>
                </c:pt>
                <c:pt idx="3">
                  <c:v>78.63</c:v>
                </c:pt>
                <c:pt idx="4">
                  <c:v>81.97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2-4671-BC44-F16857F3F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2-4671-BC44-F16857F3F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70.09</c:v>
                </c:pt>
                <c:pt idx="2">
                  <c:v>74.36</c:v>
                </c:pt>
                <c:pt idx="3">
                  <c:v>75.209999999999994</c:v>
                </c:pt>
                <c:pt idx="4">
                  <c:v>70.569999999999993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0-4794-BC1A-19A042C46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0-4794-BC1A-19A042C46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B-48A8-96CE-F83696E4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B-48A8-96CE-F83696E4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A-48BE-90FB-E4DD892D5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8BE-90FB-E4DD892D5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F-44C0-B9D9-AD39D6818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F-44C0-B9D9-AD39D6818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5-4CD7-BF2A-EF57F563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5-4CD7-BF2A-EF57F5639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B-4186-BEBC-EC850A7A8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1B-4186-BEBC-EC850A7A8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39.01</c:v>
                </c:pt>
                <c:pt idx="1">
                  <c:v>52.6</c:v>
                </c:pt>
                <c:pt idx="2">
                  <c:v>55.43</c:v>
                </c:pt>
                <c:pt idx="3">
                  <c:v>62.74</c:v>
                </c:pt>
                <c:pt idx="4">
                  <c:v>51.78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8-43B3-8097-6A3351D5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C8-43B3-8097-6A3351D5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291.42</c:v>
                </c:pt>
                <c:pt idx="1">
                  <c:v>221.67</c:v>
                </c:pt>
                <c:pt idx="2">
                  <c:v>229.18</c:v>
                </c:pt>
                <c:pt idx="3">
                  <c:v>199.93</c:v>
                </c:pt>
                <c:pt idx="4">
                  <c:v>214.87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8-4327-A564-08B759374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8-4327-A564-08B759374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三重県　明和町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23196</v>
      </c>
      <c r="AM8" s="49"/>
      <c r="AN8" s="49"/>
      <c r="AO8" s="49"/>
      <c r="AP8" s="49"/>
      <c r="AQ8" s="49"/>
      <c r="AR8" s="49"/>
      <c r="AS8" s="49"/>
      <c r="AT8" s="44">
        <f>データ!T6</f>
        <v>41.04</v>
      </c>
      <c r="AU8" s="44"/>
      <c r="AV8" s="44"/>
      <c r="AW8" s="44"/>
      <c r="AX8" s="44"/>
      <c r="AY8" s="44"/>
      <c r="AZ8" s="44"/>
      <c r="BA8" s="44"/>
      <c r="BB8" s="44">
        <f>データ!U6</f>
        <v>565.20000000000005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17.53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3240</v>
      </c>
      <c r="AE10" s="49"/>
      <c r="AF10" s="49"/>
      <c r="AG10" s="49"/>
      <c r="AH10" s="49"/>
      <c r="AI10" s="49"/>
      <c r="AJ10" s="49"/>
      <c r="AK10" s="2"/>
      <c r="AL10" s="49">
        <f>データ!V6</f>
        <v>4060</v>
      </c>
      <c r="AM10" s="49"/>
      <c r="AN10" s="49"/>
      <c r="AO10" s="49"/>
      <c r="AP10" s="49"/>
      <c r="AQ10" s="49"/>
      <c r="AR10" s="49"/>
      <c r="AS10" s="49"/>
      <c r="AT10" s="44">
        <f>データ!W6</f>
        <v>1.29</v>
      </c>
      <c r="AU10" s="44"/>
      <c r="AV10" s="44"/>
      <c r="AW10" s="44"/>
      <c r="AX10" s="44"/>
      <c r="AY10" s="44"/>
      <c r="AZ10" s="44"/>
      <c r="BA10" s="44"/>
      <c r="BB10" s="44">
        <f>データ!X6</f>
        <v>3147.29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126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57</v>
      </c>
      <c r="O86" s="25" t="str">
        <f>データ!EO6</f>
        <v>【0.11】</v>
      </c>
    </row>
  </sheetData>
  <sheetProtection algorithmName="SHA-512" hashValue="s131TgkNwAPY3UwEY/9Cx1w9HjImHmJ7DCjSrWVjkhdcFb1mG9WnO5Jucvzg1pMz1eeHtX2/k1wolnS9CqaUNA==" saltValue="nLpjg8stkmIZAK1NupVde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244422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三重県　明和町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17.53</v>
      </c>
      <c r="Q6" s="33">
        <f t="shared" si="3"/>
        <v>100</v>
      </c>
      <c r="R6" s="33">
        <f t="shared" si="3"/>
        <v>3240</v>
      </c>
      <c r="S6" s="33">
        <f t="shared" si="3"/>
        <v>23196</v>
      </c>
      <c r="T6" s="33">
        <f t="shared" si="3"/>
        <v>41.04</v>
      </c>
      <c r="U6" s="33">
        <f t="shared" si="3"/>
        <v>565.20000000000005</v>
      </c>
      <c r="V6" s="33">
        <f t="shared" si="3"/>
        <v>4060</v>
      </c>
      <c r="W6" s="33">
        <f t="shared" si="3"/>
        <v>1.29</v>
      </c>
      <c r="X6" s="33">
        <f t="shared" si="3"/>
        <v>3147.29</v>
      </c>
      <c r="Y6" s="34">
        <f>IF(Y7="",NA(),Y7)</f>
        <v>91.48</v>
      </c>
      <c r="Z6" s="34">
        <f t="shared" ref="Z6:AH6" si="4">IF(Z7="",NA(),Z7)</f>
        <v>70.09</v>
      </c>
      <c r="AA6" s="34">
        <f t="shared" si="4"/>
        <v>74.36</v>
      </c>
      <c r="AB6" s="34">
        <f t="shared" si="4"/>
        <v>75.209999999999994</v>
      </c>
      <c r="AC6" s="34">
        <f t="shared" si="4"/>
        <v>70.569999999999993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39.01</v>
      </c>
      <c r="BR6" s="34">
        <f t="shared" ref="BR6:BZ6" si="8">IF(BR7="",NA(),BR7)</f>
        <v>52.6</v>
      </c>
      <c r="BS6" s="34">
        <f t="shared" si="8"/>
        <v>55.43</v>
      </c>
      <c r="BT6" s="34">
        <f t="shared" si="8"/>
        <v>62.74</v>
      </c>
      <c r="BU6" s="34">
        <f t="shared" si="8"/>
        <v>51.78</v>
      </c>
      <c r="BV6" s="34">
        <f t="shared" si="8"/>
        <v>41.04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291.42</v>
      </c>
      <c r="CC6" s="34">
        <f t="shared" ref="CC6:CK6" si="9">IF(CC7="",NA(),CC7)</f>
        <v>221.67</v>
      </c>
      <c r="CD6" s="34">
        <f t="shared" si="9"/>
        <v>229.18</v>
      </c>
      <c r="CE6" s="34">
        <f t="shared" si="9"/>
        <v>199.93</v>
      </c>
      <c r="CF6" s="34">
        <f t="shared" si="9"/>
        <v>214.87</v>
      </c>
      <c r="CG6" s="34">
        <f t="shared" si="9"/>
        <v>357.08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81.069999999999993</v>
      </c>
      <c r="CN6" s="34">
        <f t="shared" ref="CN6:CV6" si="10">IF(CN7="",NA(),CN7)</f>
        <v>40.880000000000003</v>
      </c>
      <c r="CO6" s="34">
        <f t="shared" si="10"/>
        <v>55.63</v>
      </c>
      <c r="CP6" s="34">
        <f t="shared" si="10"/>
        <v>19.43</v>
      </c>
      <c r="CQ6" s="34">
        <f t="shared" si="10"/>
        <v>53.18</v>
      </c>
      <c r="CR6" s="34">
        <f t="shared" si="10"/>
        <v>45.95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100</v>
      </c>
      <c r="CY6" s="34">
        <f t="shared" ref="CY6:DG6" si="11">IF(CY7="",NA(),CY7)</f>
        <v>51.41</v>
      </c>
      <c r="CZ6" s="34">
        <f t="shared" si="11"/>
        <v>62.28</v>
      </c>
      <c r="DA6" s="34">
        <f t="shared" si="11"/>
        <v>78.63</v>
      </c>
      <c r="DB6" s="34">
        <f t="shared" si="11"/>
        <v>81.97</v>
      </c>
      <c r="DC6" s="34">
        <f t="shared" si="11"/>
        <v>71.97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244422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17.53</v>
      </c>
      <c r="Q7" s="37">
        <v>100</v>
      </c>
      <c r="R7" s="37">
        <v>3240</v>
      </c>
      <c r="S7" s="37">
        <v>23196</v>
      </c>
      <c r="T7" s="37">
        <v>41.04</v>
      </c>
      <c r="U7" s="37">
        <v>565.20000000000005</v>
      </c>
      <c r="V7" s="37">
        <v>4060</v>
      </c>
      <c r="W7" s="37">
        <v>1.29</v>
      </c>
      <c r="X7" s="37">
        <v>3147.29</v>
      </c>
      <c r="Y7" s="37">
        <v>91.48</v>
      </c>
      <c r="Z7" s="37">
        <v>70.09</v>
      </c>
      <c r="AA7" s="37">
        <v>74.36</v>
      </c>
      <c r="AB7" s="37">
        <v>75.209999999999994</v>
      </c>
      <c r="AC7" s="37">
        <v>70.569999999999993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39.01</v>
      </c>
      <c r="BR7" s="37">
        <v>52.6</v>
      </c>
      <c r="BS7" s="37">
        <v>55.43</v>
      </c>
      <c r="BT7" s="37">
        <v>62.74</v>
      </c>
      <c r="BU7" s="37">
        <v>51.78</v>
      </c>
      <c r="BV7" s="37">
        <v>41.04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291.42</v>
      </c>
      <c r="CC7" s="37">
        <v>221.67</v>
      </c>
      <c r="CD7" s="37">
        <v>229.18</v>
      </c>
      <c r="CE7" s="37">
        <v>199.93</v>
      </c>
      <c r="CF7" s="37">
        <v>214.87</v>
      </c>
      <c r="CG7" s="37">
        <v>357.08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81.069999999999993</v>
      </c>
      <c r="CN7" s="37">
        <v>40.880000000000003</v>
      </c>
      <c r="CO7" s="37">
        <v>55.63</v>
      </c>
      <c r="CP7" s="37">
        <v>19.43</v>
      </c>
      <c r="CQ7" s="37">
        <v>53.18</v>
      </c>
      <c r="CR7" s="37">
        <v>45.95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100</v>
      </c>
      <c r="CY7" s="37">
        <v>51.41</v>
      </c>
      <c r="CZ7" s="37">
        <v>62.28</v>
      </c>
      <c r="DA7" s="37">
        <v>78.63</v>
      </c>
      <c r="DB7" s="37">
        <v>81.97</v>
      </c>
      <c r="DC7" s="37">
        <v>71.97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2019-01-28T01:34:14Z</cp:lastPrinted>
  <dcterms:created xsi:type="dcterms:W3CDTF">2018-12-03T09:26:26Z</dcterms:created>
  <dcterms:modified xsi:type="dcterms:W3CDTF">2019-01-28T01:34:18Z</dcterms:modified>
  <cp:category/>
</cp:coreProperties>
</file>