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1738\Desktop\【経営比較分析表】2017_242071_46_1718\"/>
    </mc:Choice>
  </mc:AlternateContent>
  <workbookProtection workbookAlgorithmName="SHA-512" workbookHashValue="J+zT7G9moMkFEbdgz5t24qrVtPxRKMjmS5XVj0/cOmX9EbrHJ3RWy9OmQeqeVIOJUUTQD+zOazGaD8NCoypnLA==" workbookSaltValue="ZhNbQbhYBKKy9yK8h50saw=="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<sst xmlns="http://schemas.openxmlformats.org/spreadsheetml/2006/main" count="235" uniqueCount="123">
  <si>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</si>
  <si>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</si>
  <si>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</si>
  <si>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</si>
  <si>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</si>
  <si>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</si>
  <si>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</si>
  <si>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</si>
  <si>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</si>
  <si>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</si>
  <si>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</si>
  <si>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</si>
  <si>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</si>
  <si>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</si>
  <si>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</si>
  <si>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</si>
  <si>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</si>
  <si>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</si>
  <si>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</si>
  <si>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</si>
  <si>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</si>
  <si>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</si>
  <si>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</si>
  <si>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</si>
  <si>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</si>
  <si>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</si>
  <si>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</si>
  <si>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</si>
  <si>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</si>
  <si>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</si>
  <si>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</si>
  <si>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</si>
  <si>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</si>
  <si>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</si>
  <si>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</si>
  <si>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</si>
  <si>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</si>
  <si>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</si>
  <si>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</si>
  <si>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</si>
  <si>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</si>
  <si>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</si>
  <si>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</si>
  <si>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</si>
  <si>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</si>
  <si>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</si>
  <si>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</si>
  <si>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</si>
  <si>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</si>
  <si>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</si>
  <si>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</si>
  <si>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</si>
  <si>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</si>
  <si>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</si>
  <si>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</si>
  <si>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</si>
  <si>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</si>
  <si>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</si>
  <si>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</si>
  <si>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</si>
  <si>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</si>
  <si>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</si>
  <si>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</si>
  <si>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</si>
  <si>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</si>
  <si>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</si>
  <si>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</si>
  <si>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</si>
  <si>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</si>
  <si>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</si>
  <si>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</si>
  <si>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</si>
  <si>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</si>
  <si>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</si>
  <si>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</si>
  <si>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</si>
  <si>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</si>
  <si>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</si>
  <si>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</si>
  <si>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</si>
  <si>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</si>
  <si>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</si>
  <si>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</si>
  <si>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</si>
  <si>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</si>
  <si>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</si>
  <si>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</si>
  <si>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</si>
  <si>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</si>
  <si>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</si>
  <si>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</si>
  <si>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</si>
  <si>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</si>
  <si>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</si>
  <si>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</si>
  <si>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</si>
  <si>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</si>
  <si>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</si>
  <si>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</si>
  <si>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</si>
  <si>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</si>
  <si>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</si>
  <si>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</si>
  <si>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</si>
  <si>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</si>
  <si>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</si>
  <si>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</si>
  <si>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</si>
  <si>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鈴鹿市</t>
  </si>
  <si>
    <t>法適用</t>
  </si>
  <si>
    <t>下水道事業</t>
  </si>
  <si>
    <t>農業集落排水</t>
  </si>
  <si>
    <t>F2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</si>
  <si>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</si>
  <si>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</si>
  <si>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</si>
  <si>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</si>
  <si>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</si>
  <si>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</si>
  <si>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</si>
  <si>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農業集落排水事業の供用開始時期は，平成6年のため，施設の耐用年数は当面到来しない一方，施設内にある機械・電気設備については，徐々に耐用年数を迎え，更新費用が継続的に発生すると考えられる。</t>
    <phoneticPr fontId="4"/>
  </si>
  <si>
    <t>　農業集落排水事業は，平成6年から一部地域での供用を開始し，18地区全ての施設整備が完了している。　
　経常収支比率は黒字であり，また，累積欠損金が発生していないため，経営の健全は保たれている。　しかし，経費回収率は，100％を大幅に下回っており，使用料収入では，資本費はもとより，維持管理費も賄えない状況であり，一般会計からの繰入金に依存する経営となっている。また，18地区の小規模施設が市内に点在しており維持管理費が嵩む傾向にあるため，汚水処理原価が高く効率性を低下させる要因となっている。
　企業債残高対事業規模比較率は，平成27年度に建設整備が完了しているため，今後は減少傾向と考えられる。
　水洗化率は80％台で全国平均及び類似団体平均値を上回っている。平成27年度に三宅・徳居地区の整備が完了したことにより水洗化率が一時低下したが，その後は上昇傾向にある。</t>
    <rPh sb="34" eb="35">
      <t>スベ</t>
    </rPh>
    <rPh sb="222" eb="224">
      <t>オスイ</t>
    </rPh>
    <rPh sb="224" eb="226">
      <t>ショリ</t>
    </rPh>
    <rPh sb="226" eb="228">
      <t>ゲンカ</t>
    </rPh>
    <rPh sb="229" eb="230">
      <t>タカ</t>
    </rPh>
    <rPh sb="231" eb="234">
      <t>コウリツセイ</t>
    </rPh>
    <rPh sb="235" eb="237">
      <t>テイカ</t>
    </rPh>
    <rPh sb="240" eb="242">
      <t>ヨウイン</t>
    </rPh>
    <rPh sb="336" eb="338">
      <t>ヘイセイ</t>
    </rPh>
    <rPh sb="340" eb="342">
      <t>ネンド</t>
    </rPh>
    <rPh sb="343" eb="345">
      <t>ミヤケ</t>
    </rPh>
    <rPh sb="346" eb="348">
      <t>トクスイ</t>
    </rPh>
    <rPh sb="348" eb="350">
      <t>チク</t>
    </rPh>
    <rPh sb="351" eb="353">
      <t>セイビ</t>
    </rPh>
    <rPh sb="354" eb="356">
      <t>カンリョウ</t>
    </rPh>
    <rPh sb="363" eb="366">
      <t>スイセンカ</t>
    </rPh>
    <rPh sb="366" eb="367">
      <t>リツ</t>
    </rPh>
    <rPh sb="368" eb="370">
      <t>イチジ</t>
    </rPh>
    <rPh sb="370" eb="372">
      <t>テイカ</t>
    </rPh>
    <rPh sb="378" eb="379">
      <t>ゴ</t>
    </rPh>
    <rPh sb="380" eb="382">
      <t>ジョウショウ</t>
    </rPh>
    <rPh sb="382" eb="384">
      <t>ケイコウ</t>
    </rPh>
    <phoneticPr fontId="4"/>
  </si>
  <si>
    <t>　全ての地区で整備が完了しており，今後は耐用年数を経過した機器の更新や，修繕等の維持管理が中心となってくるため，ストックマネジメントを導入し，持続的な保全に備える計画の策定や，維持管理費用の平準化を図る必要がある。
　こうした状況の中，安定した事業を続けていくため，平成28年度から29年度にかけて全7回の経営審議会を開催し，自主財源の確保に対応すべく使用料の改定を含めた経営健全化への取組みについて審議を行った。
　今後は審議内容に基づき策定された上下水道事業経営戦略を経営の規範とし，中長期的な視点に立った持続可能な経営に努めていく。</t>
    <rPh sb="176" eb="178">
      <t>シヨウ</t>
    </rPh>
    <rPh sb="220" eb="222">
      <t>サクテイ</t>
    </rPh>
    <rPh sb="236" eb="238">
      <t>ケイエイ</t>
    </rPh>
    <rPh sb="239" eb="241">
      <t>キハン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</si>
</sst>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075-4F1E-A903-22208D5FBC2E}"/>
            </c:ext>
          </c:extLst>
        </c:ser>
        <c:dLbls>
          <c:showLegendKey val="0"/>
          <c:showVal val="0"/>
          <c:showCatName val="0"/>
          <c:showSerName val="0"/>
          <c:showPercent val="0"/>
          <c:showBubbleSize val="0"/>
        </c:dLbls>
        <c:gapWidth val="150"/>
        <c:axId val="269816592"/>
        <c:axId val="269817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C075-4F1E-A903-22208D5FBC2E}"/>
            </c:ext>
          </c:extLst>
        </c:ser>
        <c:dLbls>
          <c:showLegendKey val="0"/>
          <c:showVal val="0"/>
          <c:showCatName val="0"/>
          <c:showSerName val="0"/>
          <c:showPercent val="0"/>
          <c:showBubbleSize val="0"/>
        </c:dLbls>
        <c:marker val="1"/>
        <c:smooth val="0"/>
        <c:axId val="269816592"/>
        <c:axId val="269817768"/>
      </c:lineChart>
      <c:dateAx>
        <c:axId val="269816592"/>
        <c:scaling>
          <c:orientation val="minMax"/>
        </c:scaling>
        <c:delete val="1"/>
        <c:axPos val="b"/>
        <c:numFmt formatCode="ge" sourceLinked="1"/>
        <c:majorTickMark val="none"/>
        <c:minorTickMark val="none"/>
        <c:tickLblPos val="none"/>
        <c:crossAx val="269817768"/>
        <c:crosses val="autoZero"/>
        <c:auto val="1"/>
        <c:lblOffset val="100"/>
        <c:baseTimeUnit val="years"/>
      </c:dateAx>
      <c:valAx>
        <c:axId val="269817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981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63.36</c:v>
                </c:pt>
                <c:pt idx="1">
                  <c:v>60.3</c:v>
                </c:pt>
                <c:pt idx="2">
                  <c:v>56.24</c:v>
                </c:pt>
                <c:pt idx="3">
                  <c:v>60.15</c:v>
                </c:pt>
                <c:pt idx="4">
                  <c:v>60.21</c:v>
                </c:pt>
              </c:numCache>
            </c:numRef>
          </c:val>
          <c:extLst xmlns:c16r2="http://schemas.microsoft.com/office/drawing/2015/06/chart">
            <c:ext xmlns:c16="http://schemas.microsoft.com/office/drawing/2014/chart" uri="{C3380CC4-5D6E-409C-BE32-E72D297353CC}">
              <c16:uniqueId val="{00000000-8FE2-4EC7-8F4E-11D5DACC43F7}"/>
            </c:ext>
          </c:extLst>
        </c:ser>
        <c:dLbls>
          <c:showLegendKey val="0"/>
          <c:showVal val="0"/>
          <c:showCatName val="0"/>
          <c:showSerName val="0"/>
          <c:showPercent val="0"/>
          <c:showBubbleSize val="0"/>
        </c:dLbls>
        <c:gapWidth val="150"/>
        <c:axId val="365590992"/>
        <c:axId val="365591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8FE2-4EC7-8F4E-11D5DACC43F7}"/>
            </c:ext>
          </c:extLst>
        </c:ser>
        <c:dLbls>
          <c:showLegendKey val="0"/>
          <c:showVal val="0"/>
          <c:showCatName val="0"/>
          <c:showSerName val="0"/>
          <c:showPercent val="0"/>
          <c:showBubbleSize val="0"/>
        </c:dLbls>
        <c:marker val="1"/>
        <c:smooth val="0"/>
        <c:axId val="365590992"/>
        <c:axId val="365591384"/>
      </c:lineChart>
      <c:dateAx>
        <c:axId val="365590992"/>
        <c:scaling>
          <c:orientation val="minMax"/>
        </c:scaling>
        <c:delete val="1"/>
        <c:axPos val="b"/>
        <c:numFmt formatCode="ge" sourceLinked="1"/>
        <c:majorTickMark val="none"/>
        <c:minorTickMark val="none"/>
        <c:tickLblPos val="none"/>
        <c:crossAx val="365591384"/>
        <c:crosses val="autoZero"/>
        <c:auto val="1"/>
        <c:lblOffset val="100"/>
        <c:baseTimeUnit val="years"/>
      </c:dateAx>
      <c:valAx>
        <c:axId val="365591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59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88.69</c:v>
                </c:pt>
                <c:pt idx="1">
                  <c:v>89.94</c:v>
                </c:pt>
                <c:pt idx="2">
                  <c:v>84.55</c:v>
                </c:pt>
                <c:pt idx="3">
                  <c:v>86.93</c:v>
                </c:pt>
                <c:pt idx="4">
                  <c:v>88.73</c:v>
                </c:pt>
              </c:numCache>
            </c:numRef>
          </c:val>
          <c:extLst xmlns:c16r2="http://schemas.microsoft.com/office/drawing/2015/06/chart">
            <c:ext xmlns:c16="http://schemas.microsoft.com/office/drawing/2014/chart" uri="{C3380CC4-5D6E-409C-BE32-E72D297353CC}">
              <c16:uniqueId val="{00000000-8DC9-40A8-9E6D-5BF154F6D198}"/>
            </c:ext>
          </c:extLst>
        </c:ser>
        <c:dLbls>
          <c:showLegendKey val="0"/>
          <c:showVal val="0"/>
          <c:showCatName val="0"/>
          <c:showSerName val="0"/>
          <c:showPercent val="0"/>
          <c:showBubbleSize val="0"/>
        </c:dLbls>
        <c:gapWidth val="150"/>
        <c:axId val="365701200"/>
        <c:axId val="365701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8DC9-40A8-9E6D-5BF154F6D198}"/>
            </c:ext>
          </c:extLst>
        </c:ser>
        <c:dLbls>
          <c:showLegendKey val="0"/>
          <c:showVal val="0"/>
          <c:showCatName val="0"/>
          <c:showSerName val="0"/>
          <c:showPercent val="0"/>
          <c:showBubbleSize val="0"/>
        </c:dLbls>
        <c:marker val="1"/>
        <c:smooth val="0"/>
        <c:axId val="365701200"/>
        <c:axId val="365701592"/>
      </c:lineChart>
      <c:dateAx>
        <c:axId val="365701200"/>
        <c:scaling>
          <c:orientation val="minMax"/>
        </c:scaling>
        <c:delete val="1"/>
        <c:axPos val="b"/>
        <c:numFmt formatCode="ge" sourceLinked="1"/>
        <c:majorTickMark val="none"/>
        <c:minorTickMark val="none"/>
        <c:tickLblPos val="none"/>
        <c:crossAx val="365701592"/>
        <c:crosses val="autoZero"/>
        <c:auto val="1"/>
        <c:lblOffset val="100"/>
        <c:baseTimeUnit val="years"/>
      </c:dateAx>
      <c:valAx>
        <c:axId val="365701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70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98.62</c:v>
                </c:pt>
                <c:pt idx="1">
                  <c:v>107.08</c:v>
                </c:pt>
                <c:pt idx="2">
                  <c:v>107.99</c:v>
                </c:pt>
                <c:pt idx="3">
                  <c:v>107.63</c:v>
                </c:pt>
                <c:pt idx="4">
                  <c:v>108.7</c:v>
                </c:pt>
              </c:numCache>
            </c:numRef>
          </c:val>
          <c:extLst xmlns:c16r2="http://schemas.microsoft.com/office/drawing/2015/06/chart">
            <c:ext xmlns:c16="http://schemas.microsoft.com/office/drawing/2014/chart" uri="{C3380CC4-5D6E-409C-BE32-E72D297353CC}">
              <c16:uniqueId val="{00000000-DD70-4686-8EEB-55444630AE76}"/>
            </c:ext>
          </c:extLst>
        </c:ser>
        <c:dLbls>
          <c:showLegendKey val="0"/>
          <c:showVal val="0"/>
          <c:showCatName val="0"/>
          <c:showSerName val="0"/>
          <c:showPercent val="0"/>
          <c:showBubbleSize val="0"/>
        </c:dLbls>
        <c:gapWidth val="150"/>
        <c:axId val="410849992"/>
        <c:axId val="413333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93.62</c:v>
                </c:pt>
                <c:pt idx="1">
                  <c:v>97.53</c:v>
                </c:pt>
                <c:pt idx="2">
                  <c:v>99.64</c:v>
                </c:pt>
                <c:pt idx="3">
                  <c:v>99.66</c:v>
                </c:pt>
                <c:pt idx="4">
                  <c:v>100.95</c:v>
                </c:pt>
              </c:numCache>
            </c:numRef>
          </c:val>
          <c:smooth val="0"/>
          <c:extLst xmlns:c16r2="http://schemas.microsoft.com/office/drawing/2015/06/chart">
            <c:ext xmlns:c16="http://schemas.microsoft.com/office/drawing/2014/chart" uri="{C3380CC4-5D6E-409C-BE32-E72D297353CC}">
              <c16:uniqueId val="{00000001-DD70-4686-8EEB-55444630AE76}"/>
            </c:ext>
          </c:extLst>
        </c:ser>
        <c:dLbls>
          <c:showLegendKey val="0"/>
          <c:showVal val="0"/>
          <c:showCatName val="0"/>
          <c:showSerName val="0"/>
          <c:showPercent val="0"/>
          <c:showBubbleSize val="0"/>
        </c:dLbls>
        <c:marker val="1"/>
        <c:smooth val="0"/>
        <c:axId val="410849992"/>
        <c:axId val="413333608"/>
      </c:lineChart>
      <c:dateAx>
        <c:axId val="410849992"/>
        <c:scaling>
          <c:orientation val="minMax"/>
        </c:scaling>
        <c:delete val="1"/>
        <c:axPos val="b"/>
        <c:numFmt formatCode="ge" sourceLinked="1"/>
        <c:majorTickMark val="none"/>
        <c:minorTickMark val="none"/>
        <c:tickLblPos val="none"/>
        <c:crossAx val="413333608"/>
        <c:crosses val="autoZero"/>
        <c:auto val="1"/>
        <c:lblOffset val="100"/>
        <c:baseTimeUnit val="years"/>
      </c:dateAx>
      <c:valAx>
        <c:axId val="413333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0849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3.09</c:v>
                </c:pt>
                <c:pt idx="1">
                  <c:v>9.9700000000000006</c:v>
                </c:pt>
                <c:pt idx="2">
                  <c:v>12.62</c:v>
                </c:pt>
                <c:pt idx="3">
                  <c:v>15.63</c:v>
                </c:pt>
                <c:pt idx="4">
                  <c:v>18.489999999999998</c:v>
                </c:pt>
              </c:numCache>
            </c:numRef>
          </c:val>
          <c:extLst xmlns:c16r2="http://schemas.microsoft.com/office/drawing/2015/06/chart">
            <c:ext xmlns:c16="http://schemas.microsoft.com/office/drawing/2014/chart" uri="{C3380CC4-5D6E-409C-BE32-E72D297353CC}">
              <c16:uniqueId val="{00000000-579C-4B7A-8BFC-F645FD568D24}"/>
            </c:ext>
          </c:extLst>
        </c:ser>
        <c:dLbls>
          <c:showLegendKey val="0"/>
          <c:showVal val="0"/>
          <c:showCatName val="0"/>
          <c:showSerName val="0"/>
          <c:showPercent val="0"/>
          <c:showBubbleSize val="0"/>
        </c:dLbls>
        <c:gapWidth val="150"/>
        <c:axId val="413334784"/>
        <c:axId val="413335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10.11</c:v>
                </c:pt>
                <c:pt idx="1">
                  <c:v>20.68</c:v>
                </c:pt>
                <c:pt idx="2">
                  <c:v>22.41</c:v>
                </c:pt>
                <c:pt idx="3">
                  <c:v>22.9</c:v>
                </c:pt>
                <c:pt idx="4">
                  <c:v>24.87</c:v>
                </c:pt>
              </c:numCache>
            </c:numRef>
          </c:val>
          <c:smooth val="0"/>
          <c:extLst xmlns:c16r2="http://schemas.microsoft.com/office/drawing/2015/06/chart">
            <c:ext xmlns:c16="http://schemas.microsoft.com/office/drawing/2014/chart" uri="{C3380CC4-5D6E-409C-BE32-E72D297353CC}">
              <c16:uniqueId val="{00000001-579C-4B7A-8BFC-F645FD568D24}"/>
            </c:ext>
          </c:extLst>
        </c:ser>
        <c:dLbls>
          <c:showLegendKey val="0"/>
          <c:showVal val="0"/>
          <c:showCatName val="0"/>
          <c:showSerName val="0"/>
          <c:showPercent val="0"/>
          <c:showBubbleSize val="0"/>
        </c:dLbls>
        <c:marker val="1"/>
        <c:smooth val="0"/>
        <c:axId val="413334784"/>
        <c:axId val="413335176"/>
      </c:lineChart>
      <c:dateAx>
        <c:axId val="413334784"/>
        <c:scaling>
          <c:orientation val="minMax"/>
        </c:scaling>
        <c:delete val="1"/>
        <c:axPos val="b"/>
        <c:numFmt formatCode="ge" sourceLinked="1"/>
        <c:majorTickMark val="none"/>
        <c:minorTickMark val="none"/>
        <c:tickLblPos val="none"/>
        <c:crossAx val="413335176"/>
        <c:crosses val="autoZero"/>
        <c:auto val="1"/>
        <c:lblOffset val="100"/>
        <c:baseTimeUnit val="years"/>
      </c:dateAx>
      <c:valAx>
        <c:axId val="413335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33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79A-4BE6-B8EC-567F5800EF80}"/>
            </c:ext>
          </c:extLst>
        </c:ser>
        <c:dLbls>
          <c:showLegendKey val="0"/>
          <c:showVal val="0"/>
          <c:showCatName val="0"/>
          <c:showSerName val="0"/>
          <c:showPercent val="0"/>
          <c:showBubbleSize val="0"/>
        </c:dLbls>
        <c:gapWidth val="150"/>
        <c:axId val="365876344"/>
        <c:axId val="365876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0.08</c:v>
                </c:pt>
                <c:pt idx="1">
                  <c:v>0.08</c:v>
                </c:pt>
                <c:pt idx="2" formatCode="#,##0.00;&quot;△&quot;#,##0.00">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679A-4BE6-B8EC-567F5800EF80}"/>
            </c:ext>
          </c:extLst>
        </c:ser>
        <c:dLbls>
          <c:showLegendKey val="0"/>
          <c:showVal val="0"/>
          <c:showCatName val="0"/>
          <c:showSerName val="0"/>
          <c:showPercent val="0"/>
          <c:showBubbleSize val="0"/>
        </c:dLbls>
        <c:marker val="1"/>
        <c:smooth val="0"/>
        <c:axId val="365876344"/>
        <c:axId val="365876736"/>
      </c:lineChart>
      <c:dateAx>
        <c:axId val="365876344"/>
        <c:scaling>
          <c:orientation val="minMax"/>
        </c:scaling>
        <c:delete val="1"/>
        <c:axPos val="b"/>
        <c:numFmt formatCode="ge" sourceLinked="1"/>
        <c:majorTickMark val="none"/>
        <c:minorTickMark val="none"/>
        <c:tickLblPos val="none"/>
        <c:crossAx val="365876736"/>
        <c:crosses val="autoZero"/>
        <c:auto val="1"/>
        <c:lblOffset val="100"/>
        <c:baseTimeUnit val="years"/>
      </c:dateAx>
      <c:valAx>
        <c:axId val="36587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876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formatCode="#,##0.00;&quot;△&quot;#,##0.00;&quot;-&quot;">
                  <c:v>12.68</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EC2-4021-A958-79030BD760EC}"/>
            </c:ext>
          </c:extLst>
        </c:ser>
        <c:dLbls>
          <c:showLegendKey val="0"/>
          <c:showVal val="0"/>
          <c:showCatName val="0"/>
          <c:showSerName val="0"/>
          <c:showPercent val="0"/>
          <c:showBubbleSize val="0"/>
        </c:dLbls>
        <c:gapWidth val="150"/>
        <c:axId val="417315024"/>
        <c:axId val="417315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280.08</c:v>
                </c:pt>
                <c:pt idx="1">
                  <c:v>223.09</c:v>
                </c:pt>
                <c:pt idx="2">
                  <c:v>214.61</c:v>
                </c:pt>
                <c:pt idx="3">
                  <c:v>225.39</c:v>
                </c:pt>
                <c:pt idx="4">
                  <c:v>224.04</c:v>
                </c:pt>
              </c:numCache>
            </c:numRef>
          </c:val>
          <c:smooth val="0"/>
          <c:extLst xmlns:c16r2="http://schemas.microsoft.com/office/drawing/2015/06/chart">
            <c:ext xmlns:c16="http://schemas.microsoft.com/office/drawing/2014/chart" uri="{C3380CC4-5D6E-409C-BE32-E72D297353CC}">
              <c16:uniqueId val="{00000001-BEC2-4021-A958-79030BD760EC}"/>
            </c:ext>
          </c:extLst>
        </c:ser>
        <c:dLbls>
          <c:showLegendKey val="0"/>
          <c:showVal val="0"/>
          <c:showCatName val="0"/>
          <c:showSerName val="0"/>
          <c:showPercent val="0"/>
          <c:showBubbleSize val="0"/>
        </c:dLbls>
        <c:marker val="1"/>
        <c:smooth val="0"/>
        <c:axId val="417315024"/>
        <c:axId val="417315416"/>
      </c:lineChart>
      <c:dateAx>
        <c:axId val="417315024"/>
        <c:scaling>
          <c:orientation val="minMax"/>
        </c:scaling>
        <c:delete val="1"/>
        <c:axPos val="b"/>
        <c:numFmt formatCode="ge" sourceLinked="1"/>
        <c:majorTickMark val="none"/>
        <c:minorTickMark val="none"/>
        <c:tickLblPos val="none"/>
        <c:crossAx val="417315416"/>
        <c:crosses val="autoZero"/>
        <c:auto val="1"/>
        <c:lblOffset val="100"/>
        <c:baseTimeUnit val="years"/>
      </c:dateAx>
      <c:valAx>
        <c:axId val="417315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31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142.71</c:v>
                </c:pt>
                <c:pt idx="1">
                  <c:v>67.599999999999994</c:v>
                </c:pt>
                <c:pt idx="2">
                  <c:v>57.44</c:v>
                </c:pt>
                <c:pt idx="3">
                  <c:v>48.79</c:v>
                </c:pt>
                <c:pt idx="4">
                  <c:v>45.69</c:v>
                </c:pt>
              </c:numCache>
            </c:numRef>
          </c:val>
          <c:extLst xmlns:c16r2="http://schemas.microsoft.com/office/drawing/2015/06/chart">
            <c:ext xmlns:c16="http://schemas.microsoft.com/office/drawing/2014/chart" uri="{C3380CC4-5D6E-409C-BE32-E72D297353CC}">
              <c16:uniqueId val="{00000000-0EDA-417E-BCF0-94B5F22C5A49}"/>
            </c:ext>
          </c:extLst>
        </c:ser>
        <c:dLbls>
          <c:showLegendKey val="0"/>
          <c:showVal val="0"/>
          <c:showCatName val="0"/>
          <c:showSerName val="0"/>
          <c:showPercent val="0"/>
          <c:showBubbleSize val="0"/>
        </c:dLbls>
        <c:gapWidth val="150"/>
        <c:axId val="417369936"/>
        <c:axId val="417370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124.2</c:v>
                </c:pt>
                <c:pt idx="1">
                  <c:v>33.03</c:v>
                </c:pt>
                <c:pt idx="2">
                  <c:v>29.45</c:v>
                </c:pt>
                <c:pt idx="3">
                  <c:v>31.84</c:v>
                </c:pt>
                <c:pt idx="4">
                  <c:v>29.91</c:v>
                </c:pt>
              </c:numCache>
            </c:numRef>
          </c:val>
          <c:smooth val="0"/>
          <c:extLst xmlns:c16r2="http://schemas.microsoft.com/office/drawing/2015/06/chart">
            <c:ext xmlns:c16="http://schemas.microsoft.com/office/drawing/2014/chart" uri="{C3380CC4-5D6E-409C-BE32-E72D297353CC}">
              <c16:uniqueId val="{00000001-0EDA-417E-BCF0-94B5F22C5A49}"/>
            </c:ext>
          </c:extLst>
        </c:ser>
        <c:dLbls>
          <c:showLegendKey val="0"/>
          <c:showVal val="0"/>
          <c:showCatName val="0"/>
          <c:showSerName val="0"/>
          <c:showPercent val="0"/>
          <c:showBubbleSize val="0"/>
        </c:dLbls>
        <c:marker val="1"/>
        <c:smooth val="0"/>
        <c:axId val="417369936"/>
        <c:axId val="417370328"/>
      </c:lineChart>
      <c:dateAx>
        <c:axId val="417369936"/>
        <c:scaling>
          <c:orientation val="minMax"/>
        </c:scaling>
        <c:delete val="1"/>
        <c:axPos val="b"/>
        <c:numFmt formatCode="ge" sourceLinked="1"/>
        <c:majorTickMark val="none"/>
        <c:minorTickMark val="none"/>
        <c:tickLblPos val="none"/>
        <c:crossAx val="417370328"/>
        <c:crosses val="autoZero"/>
        <c:auto val="1"/>
        <c:lblOffset val="100"/>
        <c:baseTimeUnit val="years"/>
      </c:dateAx>
      <c:valAx>
        <c:axId val="417370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36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277.58999999999997</c:v>
                </c:pt>
                <c:pt idx="1">
                  <c:v>381.25</c:v>
                </c:pt>
                <c:pt idx="2">
                  <c:v>272.98</c:v>
                </c:pt>
                <c:pt idx="3">
                  <c:v>444.02</c:v>
                </c:pt>
                <c:pt idx="4">
                  <c:v>405.45</c:v>
                </c:pt>
              </c:numCache>
            </c:numRef>
          </c:val>
          <c:extLst xmlns:c16r2="http://schemas.microsoft.com/office/drawing/2015/06/chart">
            <c:ext xmlns:c16="http://schemas.microsoft.com/office/drawing/2014/chart" uri="{C3380CC4-5D6E-409C-BE32-E72D297353CC}">
              <c16:uniqueId val="{00000000-EC56-44EB-9CDD-634EC4593B8F}"/>
            </c:ext>
          </c:extLst>
        </c:ser>
        <c:dLbls>
          <c:showLegendKey val="0"/>
          <c:showVal val="0"/>
          <c:showCatName val="0"/>
          <c:showSerName val="0"/>
          <c:showPercent val="0"/>
          <c:showBubbleSize val="0"/>
        </c:dLbls>
        <c:gapWidth val="150"/>
        <c:axId val="417371504"/>
        <c:axId val="417402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EC56-44EB-9CDD-634EC4593B8F}"/>
            </c:ext>
          </c:extLst>
        </c:ser>
        <c:dLbls>
          <c:showLegendKey val="0"/>
          <c:showVal val="0"/>
          <c:showCatName val="0"/>
          <c:showSerName val="0"/>
          <c:showPercent val="0"/>
          <c:showBubbleSize val="0"/>
        </c:dLbls>
        <c:marker val="1"/>
        <c:smooth val="0"/>
        <c:axId val="417371504"/>
        <c:axId val="417402784"/>
      </c:lineChart>
      <c:dateAx>
        <c:axId val="417371504"/>
        <c:scaling>
          <c:orientation val="minMax"/>
        </c:scaling>
        <c:delete val="1"/>
        <c:axPos val="b"/>
        <c:numFmt formatCode="ge" sourceLinked="1"/>
        <c:majorTickMark val="none"/>
        <c:minorTickMark val="none"/>
        <c:tickLblPos val="none"/>
        <c:crossAx val="417402784"/>
        <c:crosses val="autoZero"/>
        <c:auto val="1"/>
        <c:lblOffset val="100"/>
        <c:baseTimeUnit val="years"/>
      </c:dateAx>
      <c:valAx>
        <c:axId val="41740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37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48.98</c:v>
                </c:pt>
                <c:pt idx="1">
                  <c:v>42.61</c:v>
                </c:pt>
                <c:pt idx="2">
                  <c:v>40.74</c:v>
                </c:pt>
                <c:pt idx="3">
                  <c:v>44.61</c:v>
                </c:pt>
                <c:pt idx="4">
                  <c:v>45.55</c:v>
                </c:pt>
              </c:numCache>
            </c:numRef>
          </c:val>
          <c:extLst xmlns:c16r2="http://schemas.microsoft.com/office/drawing/2015/06/chart">
            <c:ext xmlns:c16="http://schemas.microsoft.com/office/drawing/2014/chart" uri="{C3380CC4-5D6E-409C-BE32-E72D297353CC}">
              <c16:uniqueId val="{00000000-B3CF-4C59-98E2-9ED18C7B061C}"/>
            </c:ext>
          </c:extLst>
        </c:ser>
        <c:dLbls>
          <c:showLegendKey val="0"/>
          <c:showVal val="0"/>
          <c:showCatName val="0"/>
          <c:showSerName val="0"/>
          <c:showPercent val="0"/>
          <c:showBubbleSize val="0"/>
        </c:dLbls>
        <c:gapWidth val="150"/>
        <c:axId val="417403960"/>
        <c:axId val="417404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B3CF-4C59-98E2-9ED18C7B061C}"/>
            </c:ext>
          </c:extLst>
        </c:ser>
        <c:dLbls>
          <c:showLegendKey val="0"/>
          <c:showVal val="0"/>
          <c:showCatName val="0"/>
          <c:showSerName val="0"/>
          <c:showPercent val="0"/>
          <c:showBubbleSize val="0"/>
        </c:dLbls>
        <c:marker val="1"/>
        <c:smooth val="0"/>
        <c:axId val="417403960"/>
        <c:axId val="417404352"/>
      </c:lineChart>
      <c:dateAx>
        <c:axId val="417403960"/>
        <c:scaling>
          <c:orientation val="minMax"/>
        </c:scaling>
        <c:delete val="1"/>
        <c:axPos val="b"/>
        <c:numFmt formatCode="ge" sourceLinked="1"/>
        <c:majorTickMark val="none"/>
        <c:minorTickMark val="none"/>
        <c:tickLblPos val="none"/>
        <c:crossAx val="417404352"/>
        <c:crosses val="autoZero"/>
        <c:auto val="1"/>
        <c:lblOffset val="100"/>
        <c:baseTimeUnit val="years"/>
      </c:dateAx>
      <c:valAx>
        <c:axId val="41740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403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247.84</c:v>
                </c:pt>
                <c:pt idx="1">
                  <c:v>284.74</c:v>
                </c:pt>
                <c:pt idx="2">
                  <c:v>297.67</c:v>
                </c:pt>
                <c:pt idx="3">
                  <c:v>271.25</c:v>
                </c:pt>
                <c:pt idx="4">
                  <c:v>265.89999999999998</c:v>
                </c:pt>
              </c:numCache>
            </c:numRef>
          </c:val>
          <c:extLst xmlns:c16r2="http://schemas.microsoft.com/office/drawing/2015/06/chart">
            <c:ext xmlns:c16="http://schemas.microsoft.com/office/drawing/2014/chart" uri="{C3380CC4-5D6E-409C-BE32-E72D297353CC}">
              <c16:uniqueId val="{00000000-97AE-4FFA-A509-C2DAF913E27D}"/>
            </c:ext>
          </c:extLst>
        </c:ser>
        <c:dLbls>
          <c:showLegendKey val="0"/>
          <c:showVal val="0"/>
          <c:showCatName val="0"/>
          <c:showSerName val="0"/>
          <c:showPercent val="0"/>
          <c:showBubbleSize val="0"/>
        </c:dLbls>
        <c:gapWidth val="150"/>
        <c:axId val="365513560"/>
        <c:axId val="365513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97AE-4FFA-A509-C2DAF913E27D}"/>
            </c:ext>
          </c:extLst>
        </c:ser>
        <c:dLbls>
          <c:showLegendKey val="0"/>
          <c:showVal val="0"/>
          <c:showCatName val="0"/>
          <c:showSerName val="0"/>
          <c:showPercent val="0"/>
          <c:showBubbleSize val="0"/>
        </c:dLbls>
        <c:marker val="1"/>
        <c:smooth val="0"/>
        <c:axId val="365513560"/>
        <c:axId val="365513952"/>
      </c:lineChart>
      <c:dateAx>
        <c:axId val="365513560"/>
        <c:scaling>
          <c:orientation val="minMax"/>
        </c:scaling>
        <c:delete val="1"/>
        <c:axPos val="b"/>
        <c:numFmt formatCode="ge" sourceLinked="1"/>
        <c:majorTickMark val="none"/>
        <c:minorTickMark val="none"/>
        <c:tickLblPos val="none"/>
        <c:crossAx val="365513952"/>
        <c:crosses val="autoZero"/>
        <c:auto val="1"/>
        <c:lblOffset val="100"/>
        <c:baseTimeUnit val="years"/>
      </c:dateAx>
      <c:valAx>
        <c:axId val="36551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513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【198.51】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【24.07】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66"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三重県　鈴鹿市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自治体職員</v>
      </c>
      <c r="AE8" s="49"/>
      <c r="AF8" s="49"/>
      <c r="AG8" s="49"/>
      <c r="AH8" s="49"/>
      <c r="AI8" s="49"/>
      <c r="AJ8" s="49"/>
      <c r="AK8" s="3"/>
      <c r="AL8" s="50">
        <f>データ!S6</f>
        <v>201173</v>
      </c>
      <c r="AM8" s="50"/>
      <c r="AN8" s="50"/>
      <c r="AO8" s="50"/>
      <c r="AP8" s="50"/>
      <c r="AQ8" s="50"/>
      <c r="AR8" s="50"/>
      <c r="AS8" s="50"/>
      <c r="AT8" s="45">
        <f>データ!T6</f>
        <v>194.46</v>
      </c>
      <c r="AU8" s="45"/>
      <c r="AV8" s="45"/>
      <c r="AW8" s="45"/>
      <c r="AX8" s="45"/>
      <c r="AY8" s="45"/>
      <c r="AZ8" s="45"/>
      <c r="BA8" s="45"/>
      <c r="BB8" s="45">
        <f>データ!U6</f>
        <v>1034.52</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61.72</v>
      </c>
      <c r="J10" s="45"/>
      <c r="K10" s="45"/>
      <c r="L10" s="45"/>
      <c r="M10" s="45"/>
      <c r="N10" s="45"/>
      <c r="O10" s="45"/>
      <c r="P10" s="45">
        <f>データ!P6</f>
        <v>9.0399999999999991</v>
      </c>
      <c r="Q10" s="45"/>
      <c r="R10" s="45"/>
      <c r="S10" s="45"/>
      <c r="T10" s="45"/>
      <c r="U10" s="45"/>
      <c r="V10" s="45"/>
      <c r="W10" s="45">
        <f>データ!Q6</f>
        <v>100.49</v>
      </c>
      <c r="X10" s="45"/>
      <c r="Y10" s="45"/>
      <c r="Z10" s="45"/>
      <c r="AA10" s="45"/>
      <c r="AB10" s="45"/>
      <c r="AC10" s="45"/>
      <c r="AD10" s="50">
        <f>データ!R6</f>
        <v>2268</v>
      </c>
      <c r="AE10" s="50"/>
      <c r="AF10" s="50"/>
      <c r="AG10" s="50"/>
      <c r="AH10" s="50"/>
      <c r="AI10" s="50"/>
      <c r="AJ10" s="50"/>
      <c r="AK10" s="2"/>
      <c r="AL10" s="50">
        <f>データ!V6</f>
        <v>18116</v>
      </c>
      <c r="AM10" s="50"/>
      <c r="AN10" s="50"/>
      <c r="AO10" s="50"/>
      <c r="AP10" s="50"/>
      <c r="AQ10" s="50"/>
      <c r="AR10" s="50"/>
      <c r="AS10" s="50"/>
      <c r="AT10" s="45">
        <f>データ!W6</f>
        <v>5.43</v>
      </c>
      <c r="AU10" s="45"/>
      <c r="AV10" s="45"/>
      <c r="AW10" s="45"/>
      <c r="AX10" s="45"/>
      <c r="AY10" s="45"/>
      <c r="AZ10" s="45"/>
      <c r="BA10" s="45"/>
      <c r="BB10" s="45">
        <f>データ!X6</f>
        <v>3336.28</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121</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120</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122</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【100.96】</v>
      </c>
      <c r="F86" s="26" t="str">
        <f>データ!AT6</f>
        <v>【198.51】</v>
      </c>
      <c r="G86" s="26" t="str">
        <f>データ!BE6</f>
        <v>【32.86】</v>
      </c>
      <c r="H86" s="26" t="str">
        <f>データ!BP6</f>
        <v>【814.89】</v>
      </c>
      <c r="I86" s="26" t="str">
        <f>データ!CA6</f>
        <v>【60.64】</v>
      </c>
      <c r="J86" s="26" t="str">
        <f>データ!CL6</f>
        <v>【255.52】</v>
      </c>
      <c r="K86" s="26" t="str">
        <f>データ!CW6</f>
        <v>【52.49】</v>
      </c>
      <c r="L86" s="26" t="str">
        <f>データ!DH6</f>
        <v>【85.49】</v>
      </c>
      <c r="M86" s="26" t="str">
        <f>データ!DS6</f>
        <v>【24.07】</v>
      </c>
      <c r="N86" s="26" t="str">
        <f>データ!ED6</f>
        <v>【0.00】</v>
      </c>
      <c r="O86" s="26" t="str">
        <f>データ!EO6</f>
        <v>【0.11】</v>
      </c>
    </row>
  </sheetData>
  <sheetProtection algorithmName="SHA-512" hashValue="gMdlcYjz//aCVvPyqk5QgW0CvtabtuVjSvbmQ3IyInYwBWmHnBdPzurwloq5WR0IyO8Ov5lX6fQIHQ5JmwmZbQ==" saltValue="NscISKNHM1UlNV+QZBDKz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242071</v>
      </c>
      <c r="D6" s="33">
        <f t="shared" si="3"/>
        <v>46</v>
      </c>
      <c r="E6" s="33">
        <f t="shared" si="3"/>
        <v>17</v>
      </c>
      <c r="F6" s="33">
        <f t="shared" si="3"/>
        <v>5</v>
      </c>
      <c r="G6" s="33">
        <f t="shared" si="3"/>
        <v>0</v>
      </c>
      <c r="H6" s="33" t="str">
        <f t="shared" si="3"/>
        <v>三重県　鈴鹿市</v>
      </c>
      <c r="I6" s="33" t="str">
        <f t="shared" si="3"/>
        <v>法適用</v>
      </c>
      <c r="J6" s="33" t="str">
        <f t="shared" si="3"/>
        <v>下水道事業</v>
      </c>
      <c r="K6" s="33" t="str">
        <f t="shared" si="3"/>
        <v>農業集落排水</v>
      </c>
      <c r="L6" s="33" t="str">
        <f t="shared" si="3"/>
        <v>F2</v>
      </c>
      <c r="M6" s="33" t="str">
        <f t="shared" si="3"/>
        <v>自治体職員</v>
      </c>
      <c r="N6" s="34" t="str">
        <f t="shared" si="3"/>
        <v>-</v>
      </c>
      <c r="O6" s="34">
        <f t="shared" si="3"/>
        <v>61.72</v>
      </c>
      <c r="P6" s="34">
        <f t="shared" si="3"/>
        <v>9.0399999999999991</v>
      </c>
      <c r="Q6" s="34">
        <f t="shared" si="3"/>
        <v>100.49</v>
      </c>
      <c r="R6" s="34">
        <f t="shared" si="3"/>
        <v>2268</v>
      </c>
      <c r="S6" s="34">
        <f t="shared" si="3"/>
        <v>201173</v>
      </c>
      <c r="T6" s="34">
        <f t="shared" si="3"/>
        <v>194.46</v>
      </c>
      <c r="U6" s="34">
        <f t="shared" si="3"/>
        <v>1034.52</v>
      </c>
      <c r="V6" s="34">
        <f t="shared" si="3"/>
        <v>18116</v>
      </c>
      <c r="W6" s="34">
        <f t="shared" si="3"/>
        <v>5.43</v>
      </c>
      <c r="X6" s="34">
        <f t="shared" si="3"/>
        <v>3336.28</v>
      </c>
      <c r="Y6" s="35">
        <f>IF(Y7="",NA(),Y7)</f>
        <v>98.62</v>
      </c>
      <c r="Z6" s="35">
        <f t="shared" ref="Z6:AH6" si="4">IF(Z7="",NA(),Z7)</f>
        <v>107.08</v>
      </c>
      <c r="AA6" s="35">
        <f t="shared" si="4"/>
        <v>107.99</v>
      </c>
      <c r="AB6" s="35">
        <f t="shared" si="4"/>
        <v>107.63</v>
      </c>
      <c r="AC6" s="35">
        <f t="shared" si="4"/>
        <v>108.7</v>
      </c>
      <c r="AD6" s="35">
        <f t="shared" si="4"/>
        <v>93.62</v>
      </c>
      <c r="AE6" s="35">
        <f t="shared" si="4"/>
        <v>97.53</v>
      </c>
      <c r="AF6" s="35">
        <f t="shared" si="4"/>
        <v>99.64</v>
      </c>
      <c r="AG6" s="35">
        <f t="shared" si="4"/>
        <v>99.66</v>
      </c>
      <c r="AH6" s="35">
        <f t="shared" si="4"/>
        <v>100.95</v>
      </c>
      <c r="AI6" s="34" t="str">
        <f>IF(AI7="","",IF(AI7="-","【-】","【"&amp;SUBSTITUTE(TEXT(AI7,"#,##0.00"),"-","△")&amp;"】"))</f>
        <v>【100.96】</v>
      </c>
      <c r="AJ6" s="35">
        <f>IF(AJ7="",NA(),AJ7)</f>
        <v>12.68</v>
      </c>
      <c r="AK6" s="34">
        <f t="shared" ref="AK6:AS6" si="5">IF(AK7="",NA(),AK7)</f>
        <v>0</v>
      </c>
      <c r="AL6" s="34">
        <f t="shared" si="5"/>
        <v>0</v>
      </c>
      <c r="AM6" s="34">
        <f t="shared" si="5"/>
        <v>0</v>
      </c>
      <c r="AN6" s="34">
        <f t="shared" si="5"/>
        <v>0</v>
      </c>
      <c r="AO6" s="35">
        <f t="shared" si="5"/>
        <v>280.08</v>
      </c>
      <c r="AP6" s="35">
        <f t="shared" si="5"/>
        <v>223.09</v>
      </c>
      <c r="AQ6" s="35">
        <f t="shared" si="5"/>
        <v>214.61</v>
      </c>
      <c r="AR6" s="35">
        <f t="shared" si="5"/>
        <v>225.39</v>
      </c>
      <c r="AS6" s="35">
        <f t="shared" si="5"/>
        <v>224.04</v>
      </c>
      <c r="AT6" s="34" t="str">
        <f>IF(AT7="","",IF(AT7="-","【-】","【"&amp;SUBSTITUTE(TEXT(AT7,"#,##0.00"),"-","△")&amp;"】"))</f>
        <v>【198.51】</v>
      </c>
      <c r="AU6" s="35">
        <f>IF(AU7="",NA(),AU7)</f>
        <v>142.71</v>
      </c>
      <c r="AV6" s="35">
        <f t="shared" ref="AV6:BD6" si="6">IF(AV7="",NA(),AV7)</f>
        <v>67.599999999999994</v>
      </c>
      <c r="AW6" s="35">
        <f t="shared" si="6"/>
        <v>57.44</v>
      </c>
      <c r="AX6" s="35">
        <f t="shared" si="6"/>
        <v>48.79</v>
      </c>
      <c r="AY6" s="35">
        <f t="shared" si="6"/>
        <v>45.69</v>
      </c>
      <c r="AZ6" s="35">
        <f t="shared" si="6"/>
        <v>124.2</v>
      </c>
      <c r="BA6" s="35">
        <f t="shared" si="6"/>
        <v>33.03</v>
      </c>
      <c r="BB6" s="35">
        <f t="shared" si="6"/>
        <v>29.45</v>
      </c>
      <c r="BC6" s="35">
        <f t="shared" si="6"/>
        <v>31.84</v>
      </c>
      <c r="BD6" s="35">
        <f t="shared" si="6"/>
        <v>29.91</v>
      </c>
      <c r="BE6" s="34" t="str">
        <f>IF(BE7="","",IF(BE7="-","【-】","【"&amp;SUBSTITUTE(TEXT(BE7,"#,##0.00"),"-","△")&amp;"】"))</f>
        <v>【32.86】</v>
      </c>
      <c r="BF6" s="35">
        <f>IF(BF7="",NA(),BF7)</f>
        <v>277.58999999999997</v>
      </c>
      <c r="BG6" s="35">
        <f t="shared" ref="BG6:BO6" si="7">IF(BG7="",NA(),BG7)</f>
        <v>381.25</v>
      </c>
      <c r="BH6" s="35">
        <f t="shared" si="7"/>
        <v>272.98</v>
      </c>
      <c r="BI6" s="35">
        <f t="shared" si="7"/>
        <v>444.02</v>
      </c>
      <c r="BJ6" s="35">
        <f t="shared" si="7"/>
        <v>405.45</v>
      </c>
      <c r="BK6" s="35">
        <f t="shared" si="7"/>
        <v>1126.77</v>
      </c>
      <c r="BL6" s="35">
        <f t="shared" si="7"/>
        <v>1044.8</v>
      </c>
      <c r="BM6" s="35">
        <f t="shared" si="7"/>
        <v>1081.8</v>
      </c>
      <c r="BN6" s="35">
        <f t="shared" si="7"/>
        <v>974.93</v>
      </c>
      <c r="BO6" s="35">
        <f t="shared" si="7"/>
        <v>855.8</v>
      </c>
      <c r="BP6" s="34" t="str">
        <f>IF(BP7="","",IF(BP7="-","【-】","【"&amp;SUBSTITUTE(TEXT(BP7,"#,##0.00"),"-","△")&amp;"】"))</f>
        <v>【814.89】</v>
      </c>
      <c r="BQ6" s="35">
        <f>IF(BQ7="",NA(),BQ7)</f>
        <v>48.98</v>
      </c>
      <c r="BR6" s="35">
        <f t="shared" ref="BR6:BZ6" si="8">IF(BR7="",NA(),BR7)</f>
        <v>42.61</v>
      </c>
      <c r="BS6" s="35">
        <f t="shared" si="8"/>
        <v>40.74</v>
      </c>
      <c r="BT6" s="35">
        <f t="shared" si="8"/>
        <v>44.61</v>
      </c>
      <c r="BU6" s="35">
        <f t="shared" si="8"/>
        <v>45.55</v>
      </c>
      <c r="BV6" s="35">
        <f t="shared" si="8"/>
        <v>50.9</v>
      </c>
      <c r="BW6" s="35">
        <f t="shared" si="8"/>
        <v>50.82</v>
      </c>
      <c r="BX6" s="35">
        <f t="shared" si="8"/>
        <v>52.19</v>
      </c>
      <c r="BY6" s="35">
        <f t="shared" si="8"/>
        <v>55.32</v>
      </c>
      <c r="BZ6" s="35">
        <f t="shared" si="8"/>
        <v>59.8</v>
      </c>
      <c r="CA6" s="34" t="str">
        <f>IF(CA7="","",IF(CA7="-","【-】","【"&amp;SUBSTITUTE(TEXT(CA7,"#,##0.00"),"-","△")&amp;"】"))</f>
        <v>【60.64】</v>
      </c>
      <c r="CB6" s="35">
        <f>IF(CB7="",NA(),CB7)</f>
        <v>247.84</v>
      </c>
      <c r="CC6" s="35">
        <f t="shared" ref="CC6:CK6" si="9">IF(CC7="",NA(),CC7)</f>
        <v>284.74</v>
      </c>
      <c r="CD6" s="35">
        <f t="shared" si="9"/>
        <v>297.67</v>
      </c>
      <c r="CE6" s="35">
        <f t="shared" si="9"/>
        <v>271.25</v>
      </c>
      <c r="CF6" s="35">
        <f t="shared" si="9"/>
        <v>265.89999999999998</v>
      </c>
      <c r="CG6" s="35">
        <f t="shared" si="9"/>
        <v>293.27</v>
      </c>
      <c r="CH6" s="35">
        <f t="shared" si="9"/>
        <v>300.52</v>
      </c>
      <c r="CI6" s="35">
        <f t="shared" si="9"/>
        <v>296.14</v>
      </c>
      <c r="CJ6" s="35">
        <f t="shared" si="9"/>
        <v>283.17</v>
      </c>
      <c r="CK6" s="35">
        <f t="shared" si="9"/>
        <v>263.76</v>
      </c>
      <c r="CL6" s="34" t="str">
        <f>IF(CL7="","",IF(CL7="-","【-】","【"&amp;SUBSTITUTE(TEXT(CL7,"#,##0.00"),"-","△")&amp;"】"))</f>
        <v>【255.52】</v>
      </c>
      <c r="CM6" s="35">
        <f>IF(CM7="",NA(),CM7)</f>
        <v>63.36</v>
      </c>
      <c r="CN6" s="35">
        <f t="shared" ref="CN6:CV6" si="10">IF(CN7="",NA(),CN7)</f>
        <v>60.3</v>
      </c>
      <c r="CO6" s="35">
        <f t="shared" si="10"/>
        <v>56.24</v>
      </c>
      <c r="CP6" s="35">
        <f t="shared" si="10"/>
        <v>60.15</v>
      </c>
      <c r="CQ6" s="35">
        <f t="shared" si="10"/>
        <v>60.21</v>
      </c>
      <c r="CR6" s="35">
        <f t="shared" si="10"/>
        <v>53.78</v>
      </c>
      <c r="CS6" s="35">
        <f t="shared" si="10"/>
        <v>53.24</v>
      </c>
      <c r="CT6" s="35">
        <f t="shared" si="10"/>
        <v>52.31</v>
      </c>
      <c r="CU6" s="35">
        <f t="shared" si="10"/>
        <v>60.65</v>
      </c>
      <c r="CV6" s="35">
        <f t="shared" si="10"/>
        <v>51.75</v>
      </c>
      <c r="CW6" s="34" t="str">
        <f>IF(CW7="","",IF(CW7="-","【-】","【"&amp;SUBSTITUTE(TEXT(CW7,"#,##0.00"),"-","△")&amp;"】"))</f>
        <v>【52.49】</v>
      </c>
      <c r="CX6" s="35">
        <f>IF(CX7="",NA(),CX7)</f>
        <v>88.69</v>
      </c>
      <c r="CY6" s="35">
        <f t="shared" ref="CY6:DG6" si="11">IF(CY7="",NA(),CY7)</f>
        <v>89.94</v>
      </c>
      <c r="CZ6" s="35">
        <f t="shared" si="11"/>
        <v>84.55</v>
      </c>
      <c r="DA6" s="35">
        <f t="shared" si="11"/>
        <v>86.93</v>
      </c>
      <c r="DB6" s="35">
        <f t="shared" si="11"/>
        <v>88.73</v>
      </c>
      <c r="DC6" s="35">
        <f t="shared" si="11"/>
        <v>84.06</v>
      </c>
      <c r="DD6" s="35">
        <f t="shared" si="11"/>
        <v>84.07</v>
      </c>
      <c r="DE6" s="35">
        <f t="shared" si="11"/>
        <v>84.32</v>
      </c>
      <c r="DF6" s="35">
        <f t="shared" si="11"/>
        <v>84.58</v>
      </c>
      <c r="DG6" s="35">
        <f t="shared" si="11"/>
        <v>84.84</v>
      </c>
      <c r="DH6" s="34" t="str">
        <f>IF(DH7="","",IF(DH7="-","【-】","【"&amp;SUBSTITUTE(TEXT(DH7,"#,##0.00"),"-","△")&amp;"】"))</f>
        <v>【85.49】</v>
      </c>
      <c r="DI6" s="35">
        <f>IF(DI7="",NA(),DI7)</f>
        <v>3.09</v>
      </c>
      <c r="DJ6" s="35">
        <f t="shared" ref="DJ6:DR6" si="12">IF(DJ7="",NA(),DJ7)</f>
        <v>9.9700000000000006</v>
      </c>
      <c r="DK6" s="35">
        <f t="shared" si="12"/>
        <v>12.62</v>
      </c>
      <c r="DL6" s="35">
        <f t="shared" si="12"/>
        <v>15.63</v>
      </c>
      <c r="DM6" s="35">
        <f t="shared" si="12"/>
        <v>18.489999999999998</v>
      </c>
      <c r="DN6" s="35">
        <f t="shared" si="12"/>
        <v>10.11</v>
      </c>
      <c r="DO6" s="35">
        <f t="shared" si="12"/>
        <v>20.68</v>
      </c>
      <c r="DP6" s="35">
        <f t="shared" si="12"/>
        <v>22.41</v>
      </c>
      <c r="DQ6" s="35">
        <f t="shared" si="12"/>
        <v>22.9</v>
      </c>
      <c r="DR6" s="35">
        <f t="shared" si="12"/>
        <v>24.87</v>
      </c>
      <c r="DS6" s="34" t="str">
        <f>IF(DS7="","",IF(DS7="-","【-】","【"&amp;SUBSTITUTE(TEXT(DS7,"#,##0.00"),"-","△")&amp;"】"))</f>
        <v>【24.07】</v>
      </c>
      <c r="DT6" s="34">
        <f>IF(DT7="",NA(),DT7)</f>
        <v>0</v>
      </c>
      <c r="DU6" s="34">
        <f t="shared" ref="DU6:EC6" si="13">IF(DU7="",NA(),DU7)</f>
        <v>0</v>
      </c>
      <c r="DV6" s="34">
        <f t="shared" si="13"/>
        <v>0</v>
      </c>
      <c r="DW6" s="34">
        <f t="shared" si="13"/>
        <v>0</v>
      </c>
      <c r="DX6" s="34">
        <f t="shared" si="13"/>
        <v>0</v>
      </c>
      <c r="DY6" s="35">
        <f t="shared" si="13"/>
        <v>0.08</v>
      </c>
      <c r="DZ6" s="35">
        <f t="shared" si="13"/>
        <v>0.08</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0.03</v>
      </c>
      <c r="EK6" s="35">
        <f t="shared" si="14"/>
        <v>0.02</v>
      </c>
      <c r="EL6" s="35">
        <f t="shared" si="14"/>
        <v>0.01</v>
      </c>
      <c r="EM6" s="35">
        <f t="shared" si="14"/>
        <v>2.0499999999999998</v>
      </c>
      <c r="EN6" s="35">
        <f t="shared" si="14"/>
        <v>0.01</v>
      </c>
      <c r="EO6" s="34" t="str">
        <f>IF(EO7="","",IF(EO7="-","【-】","【"&amp;SUBSTITUTE(TEXT(EO7,"#,##0.00"),"-","△")&amp;"】"))</f>
        <v>【0.11】</v>
      </c>
    </row>
    <row r="7" spans="1:148" s="36" customFormat="1" x14ac:dyDescent="0.15">
      <c r="A7" s="28"/>
      <c r="B7" s="37">
        <v>2017</v>
      </c>
      <c r="C7" s="37">
        <v>242071</v>
      </c>
      <c r="D7" s="37">
        <v>46</v>
      </c>
      <c r="E7" s="37">
        <v>17</v>
      </c>
      <c r="F7" s="37">
        <v>5</v>
      </c>
      <c r="G7" s="37">
        <v>0</v>
      </c>
      <c r="H7" s="37" t="s">
        <v>108</v>
      </c>
      <c r="I7" s="37" t="s">
        <v>109</v>
      </c>
      <c r="J7" s="37" t="s">
        <v>110</v>
      </c>
      <c r="K7" s="37" t="s">
        <v>111</v>
      </c>
      <c r="L7" s="37" t="s">
        <v>112</v>
      </c>
      <c r="M7" s="37" t="s">
        <v>113</v>
      </c>
      <c r="N7" s="38" t="s">
        <v>114</v>
      </c>
      <c r="O7" s="38">
        <v>61.72</v>
      </c>
      <c r="P7" s="38">
        <v>9.0399999999999991</v>
      </c>
      <c r="Q7" s="38">
        <v>100.49</v>
      </c>
      <c r="R7" s="38">
        <v>2268</v>
      </c>
      <c r="S7" s="38">
        <v>201173</v>
      </c>
      <c r="T7" s="38">
        <v>194.46</v>
      </c>
      <c r="U7" s="38">
        <v>1034.52</v>
      </c>
      <c r="V7" s="38">
        <v>18116</v>
      </c>
      <c r="W7" s="38">
        <v>5.43</v>
      </c>
      <c r="X7" s="38">
        <v>3336.28</v>
      </c>
      <c r="Y7" s="38">
        <v>98.62</v>
      </c>
      <c r="Z7" s="38">
        <v>107.08</v>
      </c>
      <c r="AA7" s="38">
        <v>107.99</v>
      </c>
      <c r="AB7" s="38">
        <v>107.63</v>
      </c>
      <c r="AC7" s="38">
        <v>108.7</v>
      </c>
      <c r="AD7" s="38">
        <v>93.62</v>
      </c>
      <c r="AE7" s="38">
        <v>97.53</v>
      </c>
      <c r="AF7" s="38">
        <v>99.64</v>
      </c>
      <c r="AG7" s="38">
        <v>99.66</v>
      </c>
      <c r="AH7" s="38">
        <v>100.95</v>
      </c>
      <c r="AI7" s="38">
        <v>100.96</v>
      </c>
      <c r="AJ7" s="38">
        <v>12.68</v>
      </c>
      <c r="AK7" s="38">
        <v>0</v>
      </c>
      <c r="AL7" s="38">
        <v>0</v>
      </c>
      <c r="AM7" s="38">
        <v>0</v>
      </c>
      <c r="AN7" s="38">
        <v>0</v>
      </c>
      <c r="AO7" s="38">
        <v>280.08</v>
      </c>
      <c r="AP7" s="38">
        <v>223.09</v>
      </c>
      <c r="AQ7" s="38">
        <v>214.61</v>
      </c>
      <c r="AR7" s="38">
        <v>225.39</v>
      </c>
      <c r="AS7" s="38">
        <v>224.04</v>
      </c>
      <c r="AT7" s="38">
        <v>198.51</v>
      </c>
      <c r="AU7" s="38">
        <v>142.71</v>
      </c>
      <c r="AV7" s="38">
        <v>67.599999999999994</v>
      </c>
      <c r="AW7" s="38">
        <v>57.44</v>
      </c>
      <c r="AX7" s="38">
        <v>48.79</v>
      </c>
      <c r="AY7" s="38">
        <v>45.69</v>
      </c>
      <c r="AZ7" s="38">
        <v>124.2</v>
      </c>
      <c r="BA7" s="38">
        <v>33.03</v>
      </c>
      <c r="BB7" s="38">
        <v>29.45</v>
      </c>
      <c r="BC7" s="38">
        <v>31.84</v>
      </c>
      <c r="BD7" s="38">
        <v>29.91</v>
      </c>
      <c r="BE7" s="38">
        <v>32.86</v>
      </c>
      <c r="BF7" s="38">
        <v>277.58999999999997</v>
      </c>
      <c r="BG7" s="38">
        <v>381.25</v>
      </c>
      <c r="BH7" s="38">
        <v>272.98</v>
      </c>
      <c r="BI7" s="38">
        <v>444.02</v>
      </c>
      <c r="BJ7" s="38">
        <v>405.45</v>
      </c>
      <c r="BK7" s="38">
        <v>1126.77</v>
      </c>
      <c r="BL7" s="38">
        <v>1044.8</v>
      </c>
      <c r="BM7" s="38">
        <v>1081.8</v>
      </c>
      <c r="BN7" s="38">
        <v>974.93</v>
      </c>
      <c r="BO7" s="38">
        <v>855.8</v>
      </c>
      <c r="BP7" s="38">
        <v>814.89</v>
      </c>
      <c r="BQ7" s="38">
        <v>48.98</v>
      </c>
      <c r="BR7" s="38">
        <v>42.61</v>
      </c>
      <c r="BS7" s="38">
        <v>40.74</v>
      </c>
      <c r="BT7" s="38">
        <v>44.61</v>
      </c>
      <c r="BU7" s="38">
        <v>45.55</v>
      </c>
      <c r="BV7" s="38">
        <v>50.9</v>
      </c>
      <c r="BW7" s="38">
        <v>50.82</v>
      </c>
      <c r="BX7" s="38">
        <v>52.19</v>
      </c>
      <c r="BY7" s="38">
        <v>55.32</v>
      </c>
      <c r="BZ7" s="38">
        <v>59.8</v>
      </c>
      <c r="CA7" s="38">
        <v>60.64</v>
      </c>
      <c r="CB7" s="38">
        <v>247.84</v>
      </c>
      <c r="CC7" s="38">
        <v>284.74</v>
      </c>
      <c r="CD7" s="38">
        <v>297.67</v>
      </c>
      <c r="CE7" s="38">
        <v>271.25</v>
      </c>
      <c r="CF7" s="38">
        <v>265.89999999999998</v>
      </c>
      <c r="CG7" s="38">
        <v>293.27</v>
      </c>
      <c r="CH7" s="38">
        <v>300.52</v>
      </c>
      <c r="CI7" s="38">
        <v>296.14</v>
      </c>
      <c r="CJ7" s="38">
        <v>283.17</v>
      </c>
      <c r="CK7" s="38">
        <v>263.76</v>
      </c>
      <c r="CL7" s="38">
        <v>255.52</v>
      </c>
      <c r="CM7" s="38">
        <v>63.36</v>
      </c>
      <c r="CN7" s="38">
        <v>60.3</v>
      </c>
      <c r="CO7" s="38">
        <v>56.24</v>
      </c>
      <c r="CP7" s="38">
        <v>60.15</v>
      </c>
      <c r="CQ7" s="38">
        <v>60.21</v>
      </c>
      <c r="CR7" s="38">
        <v>53.78</v>
      </c>
      <c r="CS7" s="38">
        <v>53.24</v>
      </c>
      <c r="CT7" s="38">
        <v>52.31</v>
      </c>
      <c r="CU7" s="38">
        <v>60.65</v>
      </c>
      <c r="CV7" s="38">
        <v>51.75</v>
      </c>
      <c r="CW7" s="38">
        <v>52.49</v>
      </c>
      <c r="CX7" s="38">
        <v>88.69</v>
      </c>
      <c r="CY7" s="38">
        <v>89.94</v>
      </c>
      <c r="CZ7" s="38">
        <v>84.55</v>
      </c>
      <c r="DA7" s="38">
        <v>86.93</v>
      </c>
      <c r="DB7" s="38">
        <v>88.73</v>
      </c>
      <c r="DC7" s="38">
        <v>84.06</v>
      </c>
      <c r="DD7" s="38">
        <v>84.07</v>
      </c>
      <c r="DE7" s="38">
        <v>84.32</v>
      </c>
      <c r="DF7" s="38">
        <v>84.58</v>
      </c>
      <c r="DG7" s="38">
        <v>84.84</v>
      </c>
      <c r="DH7" s="38">
        <v>85.49</v>
      </c>
      <c r="DI7" s="38">
        <v>3.09</v>
      </c>
      <c r="DJ7" s="38">
        <v>9.9700000000000006</v>
      </c>
      <c r="DK7" s="38">
        <v>12.62</v>
      </c>
      <c r="DL7" s="38">
        <v>15.63</v>
      </c>
      <c r="DM7" s="38">
        <v>18.489999999999998</v>
      </c>
      <c r="DN7" s="38">
        <v>10.11</v>
      </c>
      <c r="DO7" s="38">
        <v>20.68</v>
      </c>
      <c r="DP7" s="38">
        <v>22.41</v>
      </c>
      <c r="DQ7" s="38">
        <v>22.9</v>
      </c>
      <c r="DR7" s="38">
        <v>24.87</v>
      </c>
      <c r="DS7" s="38">
        <v>24.07</v>
      </c>
      <c r="DT7" s="38">
        <v>0</v>
      </c>
      <c r="DU7" s="38">
        <v>0</v>
      </c>
      <c r="DV7" s="38">
        <v>0</v>
      </c>
      <c r="DW7" s="38">
        <v>0</v>
      </c>
      <c r="DX7" s="38">
        <v>0</v>
      </c>
      <c r="DY7" s="38">
        <v>0.08</v>
      </c>
      <c r="DZ7" s="38">
        <v>0.08</v>
      </c>
      <c r="EA7" s="38">
        <v>0</v>
      </c>
      <c r="EB7" s="38">
        <v>0</v>
      </c>
      <c r="EC7" s="38">
        <v>0</v>
      </c>
      <c r="ED7" s="38">
        <v>0</v>
      </c>
      <c r="EE7" s="38">
        <v>0</v>
      </c>
      <c r="EF7" s="38">
        <v>0</v>
      </c>
      <c r="EG7" s="38">
        <v>0</v>
      </c>
      <c r="EH7" s="38">
        <v>0</v>
      </c>
      <c r="EI7" s="38">
        <v>0</v>
      </c>
      <c r="EJ7" s="38">
        <v>0.03</v>
      </c>
      <c r="EK7" s="38">
        <v>0.02</v>
      </c>
      <c r="EL7" s="38">
        <v>0.01</v>
      </c>
      <c r="EM7" s="38">
        <v>2.0499999999999998</v>
      </c>
      <c r="EN7" s="38">
        <v>0.01</v>
      </c>
      <c r="EO7" s="38">
        <v>0.11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鈴鹿市</cp:lastModifiedBy>
  <cp:lastPrinted>2019-01-23T01:09:34Z</cp:lastPrinted>
  <dcterms:created xsi:type="dcterms:W3CDTF">2018-12-03T08:55:31Z</dcterms:created>
  <dcterms:modified xsi:type="dcterms:W3CDTF">2019-01-23T01:33:30Z</dcterms:modified>
  <cp:category/>
</cp:coreProperties>
</file>