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17 菰野町\"/>
    </mc:Choice>
  </mc:AlternateContent>
  <workbookProtection workbookAlgorithmName="SHA-512" workbookHashValue="4/pX0c22K9uXZZ3hJJSiBwjVaOcItcMvPJBnxbTb541DnKx2TdzhWgiIR4wkuN48Nb+I9UEGIjxaY3EqLs10cg==" workbookSaltValue="bjuh74gLbuYwORtvRB2d+g==" workbookSpinCount="100000" lockStructure="1"/>
  <bookViews>
    <workbookView xWindow="-15" yWindow="-15" windowWidth="6435" windowHeight="34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K86" i="4"/>
  <c r="J86" i="4"/>
  <c r="I86" i="4"/>
  <c r="H86" i="4"/>
  <c r="G86" i="4"/>
  <c r="F86" i="4"/>
  <c r="E86" i="4"/>
  <c r="BB10" i="4"/>
  <c r="AD10" i="4"/>
  <c r="W10" i="4"/>
  <c r="P10" i="4"/>
  <c r="B10" i="4"/>
  <c r="BB8" i="4"/>
  <c r="AT8" i="4"/>
  <c r="W8" i="4"/>
  <c r="P8" i="4"/>
  <c r="B6" i="4"/>
  <c r="C10" i="5" l="1"/>
  <c r="D10" i="5"/>
  <c r="E10" i="5"/>
  <c r="B10" i="5"/>
</calcChain>
</file>

<file path=xl/sharedStrings.xml><?xml version="1.0" encoding="utf-8"?>
<sst xmlns="http://schemas.openxmlformats.org/spreadsheetml/2006/main" count="303" uniqueCount="123">
  <si>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</si>
  <si>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</si>
  <si>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</si>
  <si>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</si>
  <si>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</si>
  <si>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</si>
  <si>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</si>
  <si>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</si>
  <si>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</si>
  <si>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</si>
  <si>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</si>
  <si>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</si>
  <si>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</si>
  <si>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</si>
  <si>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</si>
  <si>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</si>
  <si>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</si>
  <si>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</si>
  <si>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</si>
  <si>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</si>
  <si>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</si>
  <si>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</si>
  <si>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</si>
  <si>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</si>
  <si>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</si>
  <si>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</si>
  <si>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</si>
  <si>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</si>
  <si>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</si>
  <si>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</si>
  <si>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</si>
  <si>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</si>
  <si>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</si>
  <si>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</si>
  <si>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</si>
  <si>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</si>
  <si>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</si>
  <si>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</si>
  <si>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</si>
  <si>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</si>
  <si>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</si>
  <si>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</si>
  <si>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</si>
  <si>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</si>
  <si>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</si>
  <si>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</si>
  <si>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</si>
  <si>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</si>
  <si>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</si>
  <si>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</si>
  <si>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</si>
  <si>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</si>
  <si>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</si>
  <si>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</si>
  <si>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</si>
  <si>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</si>
  <si>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</si>
  <si>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</si>
  <si>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</si>
  <si>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</si>
  <si>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</si>
  <si>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</si>
  <si>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</si>
  <si>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</si>
  <si>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</si>
  <si>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</si>
  <si>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</si>
  <si>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</si>
  <si>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</si>
  <si>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</si>
  <si>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</si>
  <si>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</si>
  <si>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</si>
  <si>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</si>
  <si>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</si>
  <si>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</si>
  <si>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</si>
  <si>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</si>
  <si>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</si>
  <si>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</si>
  <si>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</si>
  <si>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</si>
  <si>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</si>
  <si>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</si>
  <si>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</si>
  <si>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</si>
  <si>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</si>
  <si>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</si>
  <si>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</si>
  <si>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</si>
  <si>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</si>
  <si>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</si>
  <si>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</si>
  <si>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</si>
  <si>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</si>
  <si>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</si>
  <si>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</si>
  <si>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</si>
  <si>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</si>
  <si>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</si>
  <si>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</si>
  <si>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</si>
  <si>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</si>
  <si>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</si>
  <si>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</si>
  <si>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</si>
  <si>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</si>
  <si>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</si>
  <si>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</si>
  <si>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</si>
  <si>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</si>
  <si>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</si>
  <si>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</si>
  <si>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</si>
  <si>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</si>
  <si>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</si>
  <si>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</si>
  <si>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</si>
  <si>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</si>
  <si>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</si>
  <si>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1年分のため、類似団体に比べ指標がよくみえてしまうところがある。公共下水道は概成しており、資産の増加より減価償却累計額の増加の方が大きくなっていくため、特定環境保全公共下水道に比べ当該指標の上昇が見込まれ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rPh sb="58" eb="60">
      <t>トウチョウ</t>
    </rPh>
    <rPh sb="78" eb="80">
      <t>カンキョ</t>
    </rPh>
    <rPh sb="80" eb="83">
      <t>ロウキュウカ</t>
    </rPh>
    <rPh sb="83" eb="84">
      <t>リツ</t>
    </rPh>
    <rPh sb="88" eb="90">
      <t>タイヨウ</t>
    </rPh>
    <rPh sb="90" eb="92">
      <t>ネンスウ</t>
    </rPh>
    <rPh sb="93" eb="95">
      <t>ケイカ</t>
    </rPh>
    <rPh sb="97" eb="99">
      <t>カンキョ</t>
    </rPh>
    <rPh sb="100" eb="101">
      <t>オヨ</t>
    </rPh>
    <rPh sb="102" eb="104">
      <t>カンキョ</t>
    </rPh>
    <rPh sb="104" eb="106">
      <t>カイゼン</t>
    </rPh>
    <rPh sb="106" eb="107">
      <t>リツ</t>
    </rPh>
    <rPh sb="111" eb="113">
      <t>コウシン</t>
    </rPh>
    <rPh sb="113" eb="114">
      <t>トウ</t>
    </rPh>
    <rPh sb="115" eb="117">
      <t>カイゼン</t>
    </rPh>
    <rPh sb="118" eb="120">
      <t>ヒツヨウ</t>
    </rPh>
    <rPh sb="125" eb="127">
      <t>カンキョ</t>
    </rPh>
    <rPh sb="128" eb="129">
      <t>ユウ</t>
    </rPh>
    <rPh sb="147" eb="149">
      <t>タイヨウ</t>
    </rPh>
    <rPh sb="149" eb="151">
      <t>ネンスウ</t>
    </rPh>
    <rPh sb="154" eb="155">
      <t>ネン</t>
    </rPh>
    <rPh sb="156" eb="158">
      <t>ミコ</t>
    </rPh>
    <rPh sb="205" eb="207">
      <t>ユウケイ</t>
    </rPh>
    <rPh sb="207" eb="209">
      <t>コテイ</t>
    </rPh>
    <rPh sb="209" eb="211">
      <t>シサン</t>
    </rPh>
    <rPh sb="211" eb="213">
      <t>ゲンカ</t>
    </rPh>
    <rPh sb="213" eb="215">
      <t>ショウキャク</t>
    </rPh>
    <rPh sb="215" eb="216">
      <t>リツ</t>
    </rPh>
    <rPh sb="217" eb="219">
      <t>ヘイセイ</t>
    </rPh>
    <rPh sb="221" eb="223">
      <t>ネンド</t>
    </rPh>
    <rPh sb="224" eb="226">
      <t>キギョウ</t>
    </rPh>
    <rPh sb="226" eb="228">
      <t>カイケイ</t>
    </rPh>
    <rPh sb="229" eb="231">
      <t>イコウ</t>
    </rPh>
    <rPh sb="238" eb="240">
      <t>ゲンカ</t>
    </rPh>
    <rPh sb="240" eb="242">
      <t>ショウキャク</t>
    </rPh>
    <rPh sb="242" eb="245">
      <t>ルイケイガク</t>
    </rPh>
    <rPh sb="247" eb="248">
      <t>ネン</t>
    </rPh>
    <rPh sb="248" eb="249">
      <t>ブン</t>
    </rPh>
    <rPh sb="253" eb="255">
      <t>ルイジ</t>
    </rPh>
    <rPh sb="255" eb="257">
      <t>ダンタイ</t>
    </rPh>
    <rPh sb="258" eb="259">
      <t>クラ</t>
    </rPh>
    <rPh sb="260" eb="262">
      <t>シヒョウ</t>
    </rPh>
    <rPh sb="278" eb="280">
      <t>コウキョウ</t>
    </rPh>
    <rPh sb="280" eb="281">
      <t>ゲ</t>
    </rPh>
    <rPh sb="281" eb="283">
      <t>スイドウ</t>
    </rPh>
    <rPh sb="284" eb="286">
      <t>ガイセイ</t>
    </rPh>
    <rPh sb="291" eb="293">
      <t>シサン</t>
    </rPh>
    <rPh sb="294" eb="296">
      <t>ゾウカ</t>
    </rPh>
    <rPh sb="298" eb="300">
      <t>ゲンカ</t>
    </rPh>
    <rPh sb="300" eb="302">
      <t>ショウキャク</t>
    </rPh>
    <rPh sb="302" eb="305">
      <t>ルイケイガク</t>
    </rPh>
    <rPh sb="306" eb="308">
      <t>ゾウカ</t>
    </rPh>
    <rPh sb="309" eb="310">
      <t>ホウ</t>
    </rPh>
    <rPh sb="311" eb="312">
      <t>オオ</t>
    </rPh>
    <rPh sb="322" eb="324">
      <t>トクテイ</t>
    </rPh>
    <rPh sb="324" eb="326">
      <t>カンキョウ</t>
    </rPh>
    <rPh sb="326" eb="328">
      <t>ホゼン</t>
    </rPh>
    <rPh sb="328" eb="330">
      <t>コウキョウ</t>
    </rPh>
    <rPh sb="336" eb="338">
      <t>トウガイ</t>
    </rPh>
    <rPh sb="338" eb="340">
      <t>シヒョウ</t>
    </rPh>
    <rPh sb="341" eb="343">
      <t>ジョウショウ</t>
    </rPh>
    <rPh sb="344" eb="346">
      <t>ミコ</t>
    </rPh>
    <rPh sb="371" eb="373">
      <t>ケイカク</t>
    </rPh>
    <phoneticPr fontId="17"/>
  </si>
  <si>
    <t xml:space="preserve">公共下水道事業は概成し、下水道使用料により汚水処理費の全額が賄われている。また概成はしているが民間開発などもあって使用料は伸びており、維持管理費が抑えられているなかで、経費回収率の改善が見込まれる。
老朽化対策については、管渠の法定耐用年数が50年、生活排水処理アクションプログラムでは72年が見込まれ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に対しストックマネジメントを講じ対処することで、事故を未然に防ぎ、施設の延命を図る必要がある。
</t>
    <rPh sb="0" eb="2">
      <t>コウキョウ</t>
    </rPh>
    <rPh sb="2" eb="3">
      <t>ゲ</t>
    </rPh>
    <rPh sb="3" eb="5">
      <t>スイドウ</t>
    </rPh>
    <rPh sb="5" eb="7">
      <t>ジギョウ</t>
    </rPh>
    <rPh sb="8" eb="10">
      <t>ガイセイ</t>
    </rPh>
    <rPh sb="12" eb="15">
      <t>ゲスイドウ</t>
    </rPh>
    <rPh sb="15" eb="17">
      <t>シヨウ</t>
    </rPh>
    <rPh sb="17" eb="18">
      <t>リョウ</t>
    </rPh>
    <rPh sb="21" eb="23">
      <t>オスイ</t>
    </rPh>
    <rPh sb="23" eb="25">
      <t>ショリ</t>
    </rPh>
    <rPh sb="25" eb="26">
      <t>ヒ</t>
    </rPh>
    <rPh sb="27" eb="29">
      <t>ゼンガク</t>
    </rPh>
    <rPh sb="30" eb="31">
      <t>マカナ</t>
    </rPh>
    <rPh sb="39" eb="41">
      <t>ガイセイ</t>
    </rPh>
    <rPh sb="47" eb="49">
      <t>ミンカン</t>
    </rPh>
    <rPh sb="49" eb="51">
      <t>カイハツ</t>
    </rPh>
    <rPh sb="57" eb="60">
      <t>シヨウリョウ</t>
    </rPh>
    <rPh sb="61" eb="62">
      <t>ノ</t>
    </rPh>
    <rPh sb="67" eb="69">
      <t>イジ</t>
    </rPh>
    <rPh sb="69" eb="71">
      <t>カンリ</t>
    </rPh>
    <rPh sb="71" eb="72">
      <t>ヒ</t>
    </rPh>
    <rPh sb="73" eb="74">
      <t>オサ</t>
    </rPh>
    <rPh sb="84" eb="86">
      <t>ケイヒ</t>
    </rPh>
    <rPh sb="86" eb="88">
      <t>カイシュウ</t>
    </rPh>
    <rPh sb="88" eb="89">
      <t>リツ</t>
    </rPh>
    <rPh sb="90" eb="92">
      <t>カイゼン</t>
    </rPh>
    <rPh sb="93" eb="95">
      <t>ミコ</t>
    </rPh>
    <rPh sb="111" eb="113">
      <t>カンキョ</t>
    </rPh>
    <rPh sb="114" eb="116">
      <t>ホウテイ</t>
    </rPh>
    <rPh sb="116" eb="118">
      <t>タイヨウ</t>
    </rPh>
    <rPh sb="118" eb="120">
      <t>ネンスウ</t>
    </rPh>
    <rPh sb="123" eb="124">
      <t>ネン</t>
    </rPh>
    <rPh sb="125" eb="127">
      <t>セイカツ</t>
    </rPh>
    <rPh sb="127" eb="129">
      <t>ハイスイ</t>
    </rPh>
    <rPh sb="129" eb="131">
      <t>ショリ</t>
    </rPh>
    <rPh sb="145" eb="146">
      <t>ネン</t>
    </rPh>
    <rPh sb="147" eb="149">
      <t>ミコ</t>
    </rPh>
    <rPh sb="154" eb="156">
      <t>ヘイセイ</t>
    </rPh>
    <rPh sb="158" eb="160">
      <t>ネンド</t>
    </rPh>
    <rPh sb="161" eb="163">
      <t>キョウヨウ</t>
    </rPh>
    <rPh sb="165" eb="167">
      <t>キサン</t>
    </rPh>
    <rPh sb="171" eb="174">
      <t>ロウキュウカ</t>
    </rPh>
    <rPh sb="174" eb="176">
      <t>ドアイ</t>
    </rPh>
    <rPh sb="177" eb="178">
      <t>オオ</t>
    </rPh>
    <rPh sb="187" eb="189">
      <t>キッキン</t>
    </rPh>
    <rPh sb="190" eb="192">
      <t>カダイ</t>
    </rPh>
    <rPh sb="195" eb="198">
      <t>イチヅ</t>
    </rPh>
    <rPh sb="206" eb="208">
      <t>シャリョウ</t>
    </rPh>
    <rPh sb="209" eb="211">
      <t>カジュウ</t>
    </rPh>
    <rPh sb="219" eb="221">
      <t>テツブタ</t>
    </rPh>
    <rPh sb="222" eb="224">
      <t>ソンモウ</t>
    </rPh>
    <rPh sb="226" eb="228">
      <t>リュウカ</t>
    </rPh>
    <rPh sb="228" eb="230">
      <t>スイソ</t>
    </rPh>
    <rPh sb="238" eb="239">
      <t>ナイ</t>
    </rPh>
    <rPh sb="246" eb="247">
      <t>オヨ</t>
    </rPh>
    <rPh sb="248" eb="250">
      <t>テツブタ</t>
    </rPh>
    <rPh sb="251" eb="253">
      <t>フショク</t>
    </rPh>
    <rPh sb="254" eb="255">
      <t>タイ</t>
    </rPh>
    <rPh sb="267" eb="268">
      <t>コウ</t>
    </rPh>
    <rPh sb="269" eb="271">
      <t>タイショ</t>
    </rPh>
    <rPh sb="277" eb="279">
      <t>ジコ</t>
    </rPh>
    <rPh sb="280" eb="282">
      <t>ミゼン</t>
    </rPh>
    <rPh sb="283" eb="284">
      <t>フセ</t>
    </rPh>
    <rPh sb="286" eb="288">
      <t>シセツ</t>
    </rPh>
    <rPh sb="289" eb="291">
      <t>エンメイ</t>
    </rPh>
    <rPh sb="292" eb="293">
      <t>ハカ</t>
    </rPh>
    <rPh sb="294" eb="296">
      <t>ヒツヨウ</t>
    </rPh>
    <phoneticPr fontId="17"/>
  </si>
  <si>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と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事業が概成したなか、民間の住宅開発も旺盛で今後も指標維持、向上が見込まれる。
一方昨年度は、経常収支比率では100ポイントを下回り、累積欠損金比率でも欠損金が生じていたが、経費回収率などその他の指標が示すように、経営面は安定していることからこの欠損金額は今年度で解消した。
菰野町では下水道による汚水処理では、公共下水道事業(狭義)及び特定環境保全公共下水道事業において同質のサービスを同一の料金で受けることができるよ一体的な事業として展開し管理運営している。両事業合わせて収支を図り、使用料改定を行っている。
公共下水道事業だけを切り離して試案すると、現況の指標は健全度は高く示されているが、当町では特定環境保全公共下水道事業と一体的に指標を捉える必要がある。
</t>
    <rPh sb="0" eb="2">
      <t>ヘイセイ</t>
    </rPh>
    <rPh sb="3" eb="5">
      <t>ネンド</t>
    </rPh>
    <rPh sb="6" eb="8">
      <t>ジギョウ</t>
    </rPh>
    <rPh sb="8" eb="10">
      <t>ニンカ</t>
    </rPh>
    <rPh sb="11" eb="12">
      <t>ウ</t>
    </rPh>
    <rPh sb="13" eb="15">
      <t>ジギョウ</t>
    </rPh>
    <rPh sb="16" eb="18">
      <t>チャクシュ</t>
    </rPh>
    <rPh sb="20" eb="22">
      <t>ヘイセイ</t>
    </rPh>
    <rPh sb="24" eb="26">
      <t>ネンド</t>
    </rPh>
    <rPh sb="26" eb="27">
      <t>マツ</t>
    </rPh>
    <rPh sb="29" eb="31">
      <t>イチブ</t>
    </rPh>
    <rPh sb="31" eb="33">
      <t>キョウヨウ</t>
    </rPh>
    <rPh sb="34" eb="36">
      <t>カイシ</t>
    </rPh>
    <rPh sb="39" eb="42">
      <t>シガイカ</t>
    </rPh>
    <rPh sb="42" eb="44">
      <t>クイキ</t>
    </rPh>
    <rPh sb="48" eb="49">
      <t>メン</t>
    </rPh>
    <rPh sb="49" eb="51">
      <t>セイビ</t>
    </rPh>
    <rPh sb="52" eb="54">
      <t>ガイセイ</t>
    </rPh>
    <rPh sb="56" eb="58">
      <t>ゲンザイ</t>
    </rPh>
    <rPh sb="58" eb="60">
      <t>イジ</t>
    </rPh>
    <rPh sb="60" eb="62">
      <t>カンリ</t>
    </rPh>
    <rPh sb="63" eb="65">
      <t>チュウシン</t>
    </rPh>
    <rPh sb="66" eb="68">
      <t>ジギョウ</t>
    </rPh>
    <rPh sb="69" eb="70">
      <t>オコナ</t>
    </rPh>
    <rPh sb="117" eb="118">
      <t>シメ</t>
    </rPh>
    <rPh sb="130" eb="132">
      <t>コウキョウ</t>
    </rPh>
    <rPh sb="132" eb="135">
      <t>ゲスイドウ</t>
    </rPh>
    <rPh sb="135" eb="137">
      <t>ジギョウ</t>
    </rPh>
    <rPh sb="138" eb="140">
      <t>ジンコウ</t>
    </rPh>
    <rPh sb="140" eb="142">
      <t>ミツド</t>
    </rPh>
    <rPh sb="145" eb="146">
      <t>ワ</t>
    </rPh>
    <rPh sb="151" eb="153">
      <t>トクテイ</t>
    </rPh>
    <rPh sb="153" eb="155">
      <t>カンキョウ</t>
    </rPh>
    <rPh sb="155" eb="157">
      <t>ホゼン</t>
    </rPh>
    <rPh sb="157" eb="159">
      <t>コウキョウ</t>
    </rPh>
    <rPh sb="159" eb="162">
      <t>ゲスイドウ</t>
    </rPh>
    <rPh sb="162" eb="164">
      <t>ジギョウ</t>
    </rPh>
    <rPh sb="167" eb="168">
      <t>コト</t>
    </rPh>
    <rPh sb="171" eb="174">
      <t>シガイカ</t>
    </rPh>
    <rPh sb="174" eb="176">
      <t>クイキ</t>
    </rPh>
    <rPh sb="180" eb="183">
      <t>コウリツテキ</t>
    </rPh>
    <rPh sb="184" eb="186">
      <t>セイビ</t>
    </rPh>
    <rPh sb="189" eb="191">
      <t>オスイ</t>
    </rPh>
    <rPh sb="191" eb="193">
      <t>ショリ</t>
    </rPh>
    <rPh sb="193" eb="195">
      <t>ゲンカ</t>
    </rPh>
    <rPh sb="196" eb="198">
      <t>シホン</t>
    </rPh>
    <rPh sb="198" eb="199">
      <t>ヒ</t>
    </rPh>
    <rPh sb="201" eb="202">
      <t>オサ</t>
    </rPh>
    <rPh sb="211" eb="213">
      <t>ショウギョウ</t>
    </rPh>
    <rPh sb="213" eb="215">
      <t>シセツ</t>
    </rPh>
    <rPh sb="216" eb="218">
      <t>コウジョウ</t>
    </rPh>
    <rPh sb="219" eb="221">
      <t>ビョウイン</t>
    </rPh>
    <rPh sb="221" eb="222">
      <t>トウ</t>
    </rPh>
    <rPh sb="223" eb="225">
      <t>オオグチ</t>
    </rPh>
    <rPh sb="225" eb="227">
      <t>ジュヨウ</t>
    </rPh>
    <rPh sb="227" eb="229">
      <t>シセツ</t>
    </rPh>
    <rPh sb="230" eb="232">
      <t>リッチ</t>
    </rPh>
    <rPh sb="236" eb="239">
      <t>シヨウリョウ</t>
    </rPh>
    <rPh sb="239" eb="241">
      <t>シュウニュウ</t>
    </rPh>
    <rPh sb="242" eb="243">
      <t>オオ</t>
    </rPh>
    <rPh sb="246" eb="248">
      <t>ケイヒ</t>
    </rPh>
    <rPh sb="248" eb="250">
      <t>カイシュウ</t>
    </rPh>
    <rPh sb="250" eb="251">
      <t>リツ</t>
    </rPh>
    <rPh sb="254" eb="256">
      <t>シヒョウ</t>
    </rPh>
    <rPh sb="257" eb="260">
      <t>ケンゼンド</t>
    </rPh>
    <rPh sb="261" eb="262">
      <t>タカ</t>
    </rPh>
    <rPh sb="273" eb="275">
      <t>ジギョウ</t>
    </rPh>
    <rPh sb="276" eb="278">
      <t>ガイセイ</t>
    </rPh>
    <rPh sb="283" eb="285">
      <t>ミンカン</t>
    </rPh>
    <rPh sb="286" eb="288">
      <t>ジュウタク</t>
    </rPh>
    <rPh sb="288" eb="290">
      <t>カイハツ</t>
    </rPh>
    <rPh sb="291" eb="293">
      <t>オウセイ</t>
    </rPh>
    <rPh sb="294" eb="296">
      <t>コンゴ</t>
    </rPh>
    <rPh sb="297" eb="299">
      <t>シヒョウ</t>
    </rPh>
    <rPh sb="299" eb="301">
      <t>イジ</t>
    </rPh>
    <rPh sb="302" eb="304">
      <t>コウジョウ</t>
    </rPh>
    <rPh sb="305" eb="307">
      <t>ミコ</t>
    </rPh>
    <rPh sb="312" eb="314">
      <t>イッポウ</t>
    </rPh>
    <rPh sb="314" eb="317">
      <t>サクネンド</t>
    </rPh>
    <rPh sb="319" eb="321">
      <t>ケイジョウ</t>
    </rPh>
    <rPh sb="321" eb="323">
      <t>シュウシ</t>
    </rPh>
    <rPh sb="323" eb="325">
      <t>ヒリツ</t>
    </rPh>
    <rPh sb="335" eb="337">
      <t>シタマワ</t>
    </rPh>
    <rPh sb="339" eb="341">
      <t>ルイセキ</t>
    </rPh>
    <rPh sb="341" eb="344">
      <t>ケッソンキン</t>
    </rPh>
    <rPh sb="344" eb="346">
      <t>ヒリツ</t>
    </rPh>
    <rPh sb="348" eb="351">
      <t>ケッソンキン</t>
    </rPh>
    <rPh sb="352" eb="353">
      <t>ショウ</t>
    </rPh>
    <rPh sb="359" eb="361">
      <t>ケイヒ</t>
    </rPh>
    <rPh sb="361" eb="363">
      <t>カイシュウ</t>
    </rPh>
    <rPh sb="363" eb="364">
      <t>リツ</t>
    </rPh>
    <rPh sb="368" eb="369">
      <t>タ</t>
    </rPh>
    <rPh sb="370" eb="372">
      <t>シヒョウ</t>
    </rPh>
    <rPh sb="373" eb="374">
      <t>シメ</t>
    </rPh>
    <rPh sb="379" eb="381">
      <t>ケイエイ</t>
    </rPh>
    <rPh sb="381" eb="382">
      <t>メン</t>
    </rPh>
    <rPh sb="383" eb="385">
      <t>アンテイ</t>
    </rPh>
    <rPh sb="395" eb="398">
      <t>ケッソンキン</t>
    </rPh>
    <rPh sb="398" eb="399">
      <t>ガク</t>
    </rPh>
    <rPh sb="404" eb="406">
      <t>カイショウ</t>
    </rPh>
    <rPh sb="410" eb="413">
      <t>コモノチョウ</t>
    </rPh>
    <rPh sb="415" eb="418">
      <t>ゲスイドウ</t>
    </rPh>
    <rPh sb="421" eb="423">
      <t>オスイ</t>
    </rPh>
    <rPh sb="423" eb="425">
      <t>ショリ</t>
    </rPh>
    <rPh sb="428" eb="430">
      <t>コウキョウ</t>
    </rPh>
    <rPh sb="430" eb="433">
      <t>ゲスイドウ</t>
    </rPh>
    <rPh sb="433" eb="435">
      <t>ジギョウ</t>
    </rPh>
    <rPh sb="436" eb="438">
      <t>キョウギ</t>
    </rPh>
    <rPh sb="439" eb="440">
      <t>オヨ</t>
    </rPh>
    <rPh sb="441" eb="443">
      <t>トクテイ</t>
    </rPh>
    <rPh sb="443" eb="445">
      <t>カンキョウ</t>
    </rPh>
    <rPh sb="445" eb="447">
      <t>ホゼン</t>
    </rPh>
    <rPh sb="447" eb="449">
      <t>コウキョウ</t>
    </rPh>
    <rPh sb="449" eb="452">
      <t>ゲスイドウ</t>
    </rPh>
    <rPh sb="452" eb="454">
      <t>ジギョウ</t>
    </rPh>
    <rPh sb="482" eb="484">
      <t>イッタイ</t>
    </rPh>
    <rPh sb="484" eb="485">
      <t>テキ</t>
    </rPh>
    <rPh sb="486" eb="488">
      <t>ジギョウ</t>
    </rPh>
    <rPh sb="491" eb="493">
      <t>テンカイ</t>
    </rPh>
    <rPh sb="494" eb="496">
      <t>カンリ</t>
    </rPh>
    <rPh sb="496" eb="498">
      <t>ウンエイ</t>
    </rPh>
    <rPh sb="503" eb="504">
      <t>リョウ</t>
    </rPh>
    <rPh sb="504" eb="506">
      <t>ジギョウ</t>
    </rPh>
    <rPh sb="506" eb="507">
      <t>ア</t>
    </rPh>
    <rPh sb="510" eb="512">
      <t>シュウシ</t>
    </rPh>
    <rPh sb="513" eb="514">
      <t>ハカ</t>
    </rPh>
    <rPh sb="516" eb="519">
      <t>シヨウリョウ</t>
    </rPh>
    <rPh sb="519" eb="521">
      <t>カイテイ</t>
    </rPh>
    <rPh sb="522" eb="523">
      <t>オコナ</t>
    </rPh>
    <rPh sb="529" eb="531">
      <t>コウキョウ</t>
    </rPh>
    <rPh sb="531" eb="534">
      <t>ゲスイドウ</t>
    </rPh>
    <rPh sb="534" eb="536">
      <t>ジギョウ</t>
    </rPh>
    <rPh sb="539" eb="540">
      <t>キ</t>
    </rPh>
    <rPh sb="541" eb="542">
      <t>ハナ</t>
    </rPh>
    <rPh sb="544" eb="546">
      <t>シアン</t>
    </rPh>
    <rPh sb="550" eb="552">
      <t>ゲンキョウ</t>
    </rPh>
    <rPh sb="553" eb="555">
      <t>シヒョウ</t>
    </rPh>
    <rPh sb="556" eb="559">
      <t>ケンゼンド</t>
    </rPh>
    <rPh sb="560" eb="561">
      <t>タカ</t>
    </rPh>
    <rPh sb="562" eb="563">
      <t>シメ</t>
    </rPh>
    <rPh sb="570" eb="572">
      <t>トウチョウ</t>
    </rPh>
    <rPh sb="574" eb="576">
      <t>トクテイ</t>
    </rPh>
    <rPh sb="576" eb="578">
      <t>カンキョウ</t>
    </rPh>
    <rPh sb="578" eb="580">
      <t>ホゼン</t>
    </rPh>
    <rPh sb="580" eb="582">
      <t>コウキョウ</t>
    </rPh>
    <rPh sb="582" eb="585">
      <t>ゲスイドウ</t>
    </rPh>
    <rPh sb="585" eb="587">
      <t>ジギョウ</t>
    </rPh>
    <rPh sb="588" eb="591">
      <t>イッタイテキ</t>
    </rPh>
    <rPh sb="592" eb="594">
      <t>シヒョウ</t>
    </rPh>
    <rPh sb="595" eb="596">
      <t>トラ</t>
    </rPh>
    <rPh sb="598" eb="600">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</si>
</sst>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0C-4447-AFF2-00664CF5FDCB}"/>
            </c:ext>
          </c:extLst>
        </c:ser>
        <c:dLbls>
          <c:showLegendKey val="0"/>
          <c:showVal val="0"/>
          <c:showCatName val="0"/>
          <c:showSerName val="0"/>
          <c:showPercent val="0"/>
          <c:showBubbleSize val="0"/>
        </c:dLbls>
        <c:gapWidth val="150"/>
        <c:axId val="168073088"/>
        <c:axId val="1680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0.16</c:v>
                </c:pt>
              </c:numCache>
            </c:numRef>
          </c:val>
          <c:smooth val="0"/>
          <c:extLst>
            <c:ext xmlns:c16="http://schemas.microsoft.com/office/drawing/2014/chart" uri="{C3380CC4-5D6E-409C-BE32-E72D297353CC}">
              <c16:uniqueId val="{00000001-AC0C-4447-AFF2-00664CF5FDCB}"/>
            </c:ext>
          </c:extLst>
        </c:ser>
        <c:dLbls>
          <c:showLegendKey val="0"/>
          <c:showVal val="0"/>
          <c:showCatName val="0"/>
          <c:showSerName val="0"/>
          <c:showPercent val="0"/>
          <c:showBubbleSize val="0"/>
        </c:dLbls>
        <c:marker val="1"/>
        <c:smooth val="0"/>
        <c:axId val="168073088"/>
        <c:axId val="168095744"/>
      </c:lineChart>
      <c:dateAx>
        <c:axId val="168073088"/>
        <c:scaling>
          <c:orientation val="minMax"/>
        </c:scaling>
        <c:delete val="1"/>
        <c:axPos val="b"/>
        <c:numFmt formatCode="ge" sourceLinked="1"/>
        <c:majorTickMark val="none"/>
        <c:minorTickMark val="none"/>
        <c:tickLblPos val="none"/>
        <c:crossAx val="168095744"/>
        <c:crosses val="autoZero"/>
        <c:auto val="1"/>
        <c:lblOffset val="100"/>
        <c:baseTimeUnit val="years"/>
      </c:dateAx>
      <c:valAx>
        <c:axId val="1680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2-44B4-B143-EF7971957699}"/>
            </c:ext>
          </c:extLst>
        </c:ser>
        <c:dLbls>
          <c:showLegendKey val="0"/>
          <c:showVal val="0"/>
          <c:showCatName val="0"/>
          <c:showSerName val="0"/>
          <c:showPercent val="0"/>
          <c:showBubbleSize val="0"/>
        </c:dLbls>
        <c:gapWidth val="150"/>
        <c:axId val="168683008"/>
        <c:axId val="1686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53.51</c:v>
                </c:pt>
                <c:pt idx="4">
                  <c:v>53.5</c:v>
                </c:pt>
              </c:numCache>
            </c:numRef>
          </c:val>
          <c:smooth val="0"/>
          <c:extLst>
            <c:ext xmlns:c16="http://schemas.microsoft.com/office/drawing/2014/chart" uri="{C3380CC4-5D6E-409C-BE32-E72D297353CC}">
              <c16:uniqueId val="{00000001-0122-44B4-B143-EF7971957699}"/>
            </c:ext>
          </c:extLst>
        </c:ser>
        <c:dLbls>
          <c:showLegendKey val="0"/>
          <c:showVal val="0"/>
          <c:showCatName val="0"/>
          <c:showSerName val="0"/>
          <c:showPercent val="0"/>
          <c:showBubbleSize val="0"/>
        </c:dLbls>
        <c:marker val="1"/>
        <c:smooth val="0"/>
        <c:axId val="168683008"/>
        <c:axId val="168684928"/>
      </c:lineChart>
      <c:dateAx>
        <c:axId val="168683008"/>
        <c:scaling>
          <c:orientation val="minMax"/>
        </c:scaling>
        <c:delete val="1"/>
        <c:axPos val="b"/>
        <c:numFmt formatCode="ge" sourceLinked="1"/>
        <c:majorTickMark val="none"/>
        <c:minorTickMark val="none"/>
        <c:tickLblPos val="none"/>
        <c:crossAx val="168684928"/>
        <c:crosses val="autoZero"/>
        <c:auto val="1"/>
        <c:lblOffset val="100"/>
        <c:baseTimeUnit val="years"/>
      </c:dateAx>
      <c:valAx>
        <c:axId val="168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96.69</c:v>
                </c:pt>
                <c:pt idx="4">
                  <c:v>98.13</c:v>
                </c:pt>
              </c:numCache>
            </c:numRef>
          </c:val>
          <c:extLst>
            <c:ext xmlns:c16="http://schemas.microsoft.com/office/drawing/2014/chart" uri="{C3380CC4-5D6E-409C-BE32-E72D297353CC}">
              <c16:uniqueId val="{00000000-8EFE-4CDF-9FDB-0817E0BD7EEE}"/>
            </c:ext>
          </c:extLst>
        </c:ser>
        <c:dLbls>
          <c:showLegendKey val="0"/>
          <c:showVal val="0"/>
          <c:showCatName val="0"/>
          <c:showSerName val="0"/>
          <c:showPercent val="0"/>
          <c:showBubbleSize val="0"/>
        </c:dLbls>
        <c:gapWidth val="150"/>
        <c:axId val="168884096"/>
        <c:axId val="1689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83.91</c:v>
                </c:pt>
                <c:pt idx="4">
                  <c:v>83.51</c:v>
                </c:pt>
              </c:numCache>
            </c:numRef>
          </c:val>
          <c:smooth val="0"/>
          <c:extLst>
            <c:ext xmlns:c16="http://schemas.microsoft.com/office/drawing/2014/chart" uri="{C3380CC4-5D6E-409C-BE32-E72D297353CC}">
              <c16:uniqueId val="{00000001-8EFE-4CDF-9FDB-0817E0BD7EEE}"/>
            </c:ext>
          </c:extLst>
        </c:ser>
        <c:dLbls>
          <c:showLegendKey val="0"/>
          <c:showVal val="0"/>
          <c:showCatName val="0"/>
          <c:showSerName val="0"/>
          <c:showPercent val="0"/>
          <c:showBubbleSize val="0"/>
        </c:dLbls>
        <c:marker val="1"/>
        <c:smooth val="0"/>
        <c:axId val="168884096"/>
        <c:axId val="168951808"/>
      </c:lineChart>
      <c:dateAx>
        <c:axId val="168884096"/>
        <c:scaling>
          <c:orientation val="minMax"/>
        </c:scaling>
        <c:delete val="1"/>
        <c:axPos val="b"/>
        <c:numFmt formatCode="ge" sourceLinked="1"/>
        <c:majorTickMark val="none"/>
        <c:minorTickMark val="none"/>
        <c:tickLblPos val="none"/>
        <c:crossAx val="168951808"/>
        <c:crosses val="autoZero"/>
        <c:auto val="1"/>
        <c:lblOffset val="100"/>
        <c:baseTimeUnit val="years"/>
      </c:dateAx>
      <c:valAx>
        <c:axId val="168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99.19</c:v>
                </c:pt>
                <c:pt idx="4">
                  <c:v>103.43</c:v>
                </c:pt>
              </c:numCache>
            </c:numRef>
          </c:val>
          <c:extLst>
            <c:ext xmlns:c16="http://schemas.microsoft.com/office/drawing/2014/chart" uri="{C3380CC4-5D6E-409C-BE32-E72D297353CC}">
              <c16:uniqueId val="{00000000-5E09-4A84-B9FC-839107A04FE4}"/>
            </c:ext>
          </c:extLst>
        </c:ser>
        <c:dLbls>
          <c:showLegendKey val="0"/>
          <c:showVal val="0"/>
          <c:showCatName val="0"/>
          <c:showSerName val="0"/>
          <c:showPercent val="0"/>
          <c:showBubbleSize val="0"/>
        </c:dLbls>
        <c:gapWidth val="150"/>
        <c:axId val="168106240"/>
        <c:axId val="1681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106.85</c:v>
                </c:pt>
                <c:pt idx="4">
                  <c:v>108.11</c:v>
                </c:pt>
              </c:numCache>
            </c:numRef>
          </c:val>
          <c:smooth val="0"/>
          <c:extLst>
            <c:ext xmlns:c16="http://schemas.microsoft.com/office/drawing/2014/chart" uri="{C3380CC4-5D6E-409C-BE32-E72D297353CC}">
              <c16:uniqueId val="{00000001-5E09-4A84-B9FC-839107A04FE4}"/>
            </c:ext>
          </c:extLst>
        </c:ser>
        <c:dLbls>
          <c:showLegendKey val="0"/>
          <c:showVal val="0"/>
          <c:showCatName val="0"/>
          <c:showSerName val="0"/>
          <c:showPercent val="0"/>
          <c:showBubbleSize val="0"/>
        </c:dLbls>
        <c:marker val="1"/>
        <c:smooth val="0"/>
        <c:axId val="168106240"/>
        <c:axId val="168108416"/>
      </c:lineChart>
      <c:dateAx>
        <c:axId val="168106240"/>
        <c:scaling>
          <c:orientation val="minMax"/>
        </c:scaling>
        <c:delete val="1"/>
        <c:axPos val="b"/>
        <c:numFmt formatCode="ge" sourceLinked="1"/>
        <c:majorTickMark val="none"/>
        <c:minorTickMark val="none"/>
        <c:tickLblPos val="none"/>
        <c:crossAx val="168108416"/>
        <c:crosses val="autoZero"/>
        <c:auto val="1"/>
        <c:lblOffset val="100"/>
        <c:baseTimeUnit val="years"/>
      </c:dateAx>
      <c:valAx>
        <c:axId val="168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2.5499999999999998</c:v>
                </c:pt>
                <c:pt idx="4">
                  <c:v>5.1100000000000003</c:v>
                </c:pt>
              </c:numCache>
            </c:numRef>
          </c:val>
          <c:extLst>
            <c:ext xmlns:c16="http://schemas.microsoft.com/office/drawing/2014/chart" uri="{C3380CC4-5D6E-409C-BE32-E72D297353CC}">
              <c16:uniqueId val="{00000000-F5C1-4E56-AF11-9A56EF9B41D8}"/>
            </c:ext>
          </c:extLst>
        </c:ser>
        <c:dLbls>
          <c:showLegendKey val="0"/>
          <c:showVal val="0"/>
          <c:showCatName val="0"/>
          <c:showSerName val="0"/>
          <c:showPercent val="0"/>
          <c:showBubbleSize val="0"/>
        </c:dLbls>
        <c:gapWidth val="150"/>
        <c:axId val="168135296"/>
        <c:axId val="1681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21.09</c:v>
                </c:pt>
                <c:pt idx="4">
                  <c:v>21.16</c:v>
                </c:pt>
              </c:numCache>
            </c:numRef>
          </c:val>
          <c:smooth val="0"/>
          <c:extLst>
            <c:ext xmlns:c16="http://schemas.microsoft.com/office/drawing/2014/chart" uri="{C3380CC4-5D6E-409C-BE32-E72D297353CC}">
              <c16:uniqueId val="{00000001-F5C1-4E56-AF11-9A56EF9B41D8}"/>
            </c:ext>
          </c:extLst>
        </c:ser>
        <c:dLbls>
          <c:showLegendKey val="0"/>
          <c:showVal val="0"/>
          <c:showCatName val="0"/>
          <c:showSerName val="0"/>
          <c:showPercent val="0"/>
          <c:showBubbleSize val="0"/>
        </c:dLbls>
        <c:marker val="1"/>
        <c:smooth val="0"/>
        <c:axId val="168135296"/>
        <c:axId val="168145664"/>
      </c:lineChart>
      <c:dateAx>
        <c:axId val="168135296"/>
        <c:scaling>
          <c:orientation val="minMax"/>
        </c:scaling>
        <c:delete val="1"/>
        <c:axPos val="b"/>
        <c:numFmt formatCode="ge" sourceLinked="1"/>
        <c:majorTickMark val="none"/>
        <c:minorTickMark val="none"/>
        <c:tickLblPos val="none"/>
        <c:crossAx val="168145664"/>
        <c:crosses val="autoZero"/>
        <c:auto val="1"/>
        <c:lblOffset val="100"/>
        <c:baseTimeUnit val="years"/>
      </c:dateAx>
      <c:valAx>
        <c:axId val="1681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36-4A5A-80DC-E7C1366F16D8}"/>
            </c:ext>
          </c:extLst>
        </c:ser>
        <c:dLbls>
          <c:showLegendKey val="0"/>
          <c:showVal val="0"/>
          <c:showCatName val="0"/>
          <c:showSerName val="0"/>
          <c:showPercent val="0"/>
          <c:showBubbleSize val="0"/>
        </c:dLbls>
        <c:gapWidth val="150"/>
        <c:axId val="168172544"/>
        <c:axId val="1681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536-4A5A-80DC-E7C1366F16D8}"/>
            </c:ext>
          </c:extLst>
        </c:ser>
        <c:dLbls>
          <c:showLegendKey val="0"/>
          <c:showVal val="0"/>
          <c:showCatName val="0"/>
          <c:showSerName val="0"/>
          <c:showPercent val="0"/>
          <c:showBubbleSize val="0"/>
        </c:dLbls>
        <c:marker val="1"/>
        <c:smooth val="0"/>
        <c:axId val="168172544"/>
        <c:axId val="168178816"/>
      </c:lineChart>
      <c:dateAx>
        <c:axId val="168172544"/>
        <c:scaling>
          <c:orientation val="minMax"/>
        </c:scaling>
        <c:delete val="1"/>
        <c:axPos val="b"/>
        <c:numFmt formatCode="ge" sourceLinked="1"/>
        <c:majorTickMark val="none"/>
        <c:minorTickMark val="none"/>
        <c:tickLblPos val="none"/>
        <c:crossAx val="168178816"/>
        <c:crosses val="autoZero"/>
        <c:auto val="1"/>
        <c:lblOffset val="100"/>
        <c:baseTimeUnit val="years"/>
      </c:dateAx>
      <c:valAx>
        <c:axId val="1681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1.96</c:v>
                </c:pt>
                <c:pt idx="4" formatCode="#,##0.00;&quot;△&quot;#,##0.00">
                  <c:v>0</c:v>
                </c:pt>
              </c:numCache>
            </c:numRef>
          </c:val>
          <c:extLst>
            <c:ext xmlns:c16="http://schemas.microsoft.com/office/drawing/2014/chart" uri="{C3380CC4-5D6E-409C-BE32-E72D297353CC}">
              <c16:uniqueId val="{00000000-2855-4C8B-9666-B952FDE013D0}"/>
            </c:ext>
          </c:extLst>
        </c:ser>
        <c:dLbls>
          <c:showLegendKey val="0"/>
          <c:showVal val="0"/>
          <c:showCatName val="0"/>
          <c:showSerName val="0"/>
          <c:showPercent val="0"/>
          <c:showBubbleSize val="0"/>
        </c:dLbls>
        <c:gapWidth val="150"/>
        <c:axId val="168189312"/>
        <c:axId val="1682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92.92</c:v>
                </c:pt>
                <c:pt idx="4">
                  <c:v>86.54</c:v>
                </c:pt>
              </c:numCache>
            </c:numRef>
          </c:val>
          <c:smooth val="0"/>
          <c:extLst>
            <c:ext xmlns:c16="http://schemas.microsoft.com/office/drawing/2014/chart" uri="{C3380CC4-5D6E-409C-BE32-E72D297353CC}">
              <c16:uniqueId val="{00000001-2855-4C8B-9666-B952FDE013D0}"/>
            </c:ext>
          </c:extLst>
        </c:ser>
        <c:dLbls>
          <c:showLegendKey val="0"/>
          <c:showVal val="0"/>
          <c:showCatName val="0"/>
          <c:showSerName val="0"/>
          <c:showPercent val="0"/>
          <c:showBubbleSize val="0"/>
        </c:dLbls>
        <c:marker val="1"/>
        <c:smooth val="0"/>
        <c:axId val="168189312"/>
        <c:axId val="168224256"/>
      </c:lineChart>
      <c:dateAx>
        <c:axId val="168189312"/>
        <c:scaling>
          <c:orientation val="minMax"/>
        </c:scaling>
        <c:delete val="1"/>
        <c:axPos val="b"/>
        <c:numFmt formatCode="ge" sourceLinked="1"/>
        <c:majorTickMark val="none"/>
        <c:minorTickMark val="none"/>
        <c:tickLblPos val="none"/>
        <c:crossAx val="168224256"/>
        <c:crosses val="autoZero"/>
        <c:auto val="1"/>
        <c:lblOffset val="100"/>
        <c:baseTimeUnit val="years"/>
      </c:dateAx>
      <c:valAx>
        <c:axId val="1682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59.12</c:v>
                </c:pt>
                <c:pt idx="4">
                  <c:v>71.23</c:v>
                </c:pt>
              </c:numCache>
            </c:numRef>
          </c:val>
          <c:extLst>
            <c:ext xmlns:c16="http://schemas.microsoft.com/office/drawing/2014/chart" uri="{C3380CC4-5D6E-409C-BE32-E72D297353CC}">
              <c16:uniqueId val="{00000000-986A-4E1E-8870-CC5491766D6D}"/>
            </c:ext>
          </c:extLst>
        </c:ser>
        <c:dLbls>
          <c:showLegendKey val="0"/>
          <c:showVal val="0"/>
          <c:showCatName val="0"/>
          <c:showSerName val="0"/>
          <c:showPercent val="0"/>
          <c:showBubbleSize val="0"/>
        </c:dLbls>
        <c:gapWidth val="150"/>
        <c:axId val="168374272"/>
        <c:axId val="1683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50.66</c:v>
                </c:pt>
                <c:pt idx="4">
                  <c:v>62.25</c:v>
                </c:pt>
              </c:numCache>
            </c:numRef>
          </c:val>
          <c:smooth val="0"/>
          <c:extLst>
            <c:ext xmlns:c16="http://schemas.microsoft.com/office/drawing/2014/chart" uri="{C3380CC4-5D6E-409C-BE32-E72D297353CC}">
              <c16:uniqueId val="{00000001-986A-4E1E-8870-CC5491766D6D}"/>
            </c:ext>
          </c:extLst>
        </c:ser>
        <c:dLbls>
          <c:showLegendKey val="0"/>
          <c:showVal val="0"/>
          <c:showCatName val="0"/>
          <c:showSerName val="0"/>
          <c:showPercent val="0"/>
          <c:showBubbleSize val="0"/>
        </c:dLbls>
        <c:marker val="1"/>
        <c:smooth val="0"/>
        <c:axId val="168374272"/>
        <c:axId val="168376192"/>
      </c:lineChart>
      <c:dateAx>
        <c:axId val="168374272"/>
        <c:scaling>
          <c:orientation val="minMax"/>
        </c:scaling>
        <c:delete val="1"/>
        <c:axPos val="b"/>
        <c:numFmt formatCode="ge" sourceLinked="1"/>
        <c:majorTickMark val="none"/>
        <c:minorTickMark val="none"/>
        <c:tickLblPos val="none"/>
        <c:crossAx val="168376192"/>
        <c:crosses val="autoZero"/>
        <c:auto val="1"/>
        <c:lblOffset val="100"/>
        <c:baseTimeUnit val="years"/>
      </c:dateAx>
      <c:valAx>
        <c:axId val="168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643.66</c:v>
                </c:pt>
                <c:pt idx="4">
                  <c:v>610.83000000000004</c:v>
                </c:pt>
              </c:numCache>
            </c:numRef>
          </c:val>
          <c:extLst>
            <c:ext xmlns:c16="http://schemas.microsoft.com/office/drawing/2014/chart" uri="{C3380CC4-5D6E-409C-BE32-E72D297353CC}">
              <c16:uniqueId val="{00000000-4F8D-4F4E-892B-395CF28B3A1E}"/>
            </c:ext>
          </c:extLst>
        </c:ser>
        <c:dLbls>
          <c:showLegendKey val="0"/>
          <c:showVal val="0"/>
          <c:showCatName val="0"/>
          <c:showSerName val="0"/>
          <c:showPercent val="0"/>
          <c:showBubbleSize val="0"/>
        </c:dLbls>
        <c:gapWidth val="150"/>
        <c:axId val="168415616"/>
        <c:axId val="1684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1111.31</c:v>
                </c:pt>
                <c:pt idx="4">
                  <c:v>966.33</c:v>
                </c:pt>
              </c:numCache>
            </c:numRef>
          </c:val>
          <c:smooth val="0"/>
          <c:extLst>
            <c:ext xmlns:c16="http://schemas.microsoft.com/office/drawing/2014/chart" uri="{C3380CC4-5D6E-409C-BE32-E72D297353CC}">
              <c16:uniqueId val="{00000001-4F8D-4F4E-892B-395CF28B3A1E}"/>
            </c:ext>
          </c:extLst>
        </c:ser>
        <c:dLbls>
          <c:showLegendKey val="0"/>
          <c:showVal val="0"/>
          <c:showCatName val="0"/>
          <c:showSerName val="0"/>
          <c:showPercent val="0"/>
          <c:showBubbleSize val="0"/>
        </c:dLbls>
        <c:marker val="1"/>
        <c:smooth val="0"/>
        <c:axId val="168415616"/>
        <c:axId val="168417536"/>
      </c:lineChart>
      <c:dateAx>
        <c:axId val="168415616"/>
        <c:scaling>
          <c:orientation val="minMax"/>
        </c:scaling>
        <c:delete val="1"/>
        <c:axPos val="b"/>
        <c:numFmt formatCode="ge" sourceLinked="1"/>
        <c:majorTickMark val="none"/>
        <c:minorTickMark val="none"/>
        <c:tickLblPos val="none"/>
        <c:crossAx val="168417536"/>
        <c:crosses val="autoZero"/>
        <c:auto val="1"/>
        <c:lblOffset val="100"/>
        <c:baseTimeUnit val="years"/>
      </c:dateAx>
      <c:valAx>
        <c:axId val="1684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109.05</c:v>
                </c:pt>
                <c:pt idx="4">
                  <c:v>112.76</c:v>
                </c:pt>
              </c:numCache>
            </c:numRef>
          </c:val>
          <c:extLst>
            <c:ext xmlns:c16="http://schemas.microsoft.com/office/drawing/2014/chart" uri="{C3380CC4-5D6E-409C-BE32-E72D297353CC}">
              <c16:uniqueId val="{00000000-4B73-4D9F-9DDA-694F65B5ACE7}"/>
            </c:ext>
          </c:extLst>
        </c:ser>
        <c:dLbls>
          <c:showLegendKey val="0"/>
          <c:showVal val="0"/>
          <c:showCatName val="0"/>
          <c:showSerName val="0"/>
          <c:showPercent val="0"/>
          <c:showBubbleSize val="0"/>
        </c:dLbls>
        <c:gapWidth val="150"/>
        <c:axId val="168542976"/>
        <c:axId val="1685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75.540000000000006</c:v>
                </c:pt>
                <c:pt idx="4">
                  <c:v>81.739999999999995</c:v>
                </c:pt>
              </c:numCache>
            </c:numRef>
          </c:val>
          <c:smooth val="0"/>
          <c:extLst>
            <c:ext xmlns:c16="http://schemas.microsoft.com/office/drawing/2014/chart" uri="{C3380CC4-5D6E-409C-BE32-E72D297353CC}">
              <c16:uniqueId val="{00000001-4B73-4D9F-9DDA-694F65B5ACE7}"/>
            </c:ext>
          </c:extLst>
        </c:ser>
        <c:dLbls>
          <c:showLegendKey val="0"/>
          <c:showVal val="0"/>
          <c:showCatName val="0"/>
          <c:showSerName val="0"/>
          <c:showPercent val="0"/>
          <c:showBubbleSize val="0"/>
        </c:dLbls>
        <c:marker val="1"/>
        <c:smooth val="0"/>
        <c:axId val="168542976"/>
        <c:axId val="168544896"/>
      </c:lineChart>
      <c:dateAx>
        <c:axId val="168542976"/>
        <c:scaling>
          <c:orientation val="minMax"/>
        </c:scaling>
        <c:delete val="1"/>
        <c:axPos val="b"/>
        <c:numFmt formatCode="ge" sourceLinked="1"/>
        <c:majorTickMark val="none"/>
        <c:minorTickMark val="none"/>
        <c:tickLblPos val="none"/>
        <c:crossAx val="168544896"/>
        <c:crosses val="autoZero"/>
        <c:auto val="1"/>
        <c:lblOffset val="100"/>
        <c:baseTimeUnit val="years"/>
      </c:dateAx>
      <c:valAx>
        <c:axId val="1685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139.15</c:v>
                </c:pt>
                <c:pt idx="4">
                  <c:v>134.19</c:v>
                </c:pt>
              </c:numCache>
            </c:numRef>
          </c:val>
          <c:extLst>
            <c:ext xmlns:c16="http://schemas.microsoft.com/office/drawing/2014/chart" uri="{C3380CC4-5D6E-409C-BE32-E72D297353CC}">
              <c16:uniqueId val="{00000000-9B11-46E6-A7BF-95D7AE0D028B}"/>
            </c:ext>
          </c:extLst>
        </c:ser>
        <c:dLbls>
          <c:showLegendKey val="0"/>
          <c:showVal val="0"/>
          <c:showCatName val="0"/>
          <c:showSerName val="0"/>
          <c:showPercent val="0"/>
          <c:showBubbleSize val="0"/>
        </c:dLbls>
        <c:gapWidth val="150"/>
        <c:axId val="168666240"/>
        <c:axId val="1686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207.96</c:v>
                </c:pt>
                <c:pt idx="4">
                  <c:v>194.31</c:v>
                </c:pt>
              </c:numCache>
            </c:numRef>
          </c:val>
          <c:smooth val="0"/>
          <c:extLst>
            <c:ext xmlns:c16="http://schemas.microsoft.com/office/drawing/2014/chart" uri="{C3380CC4-5D6E-409C-BE32-E72D297353CC}">
              <c16:uniqueId val="{00000001-9B11-46E6-A7BF-95D7AE0D028B}"/>
            </c:ext>
          </c:extLst>
        </c:ser>
        <c:dLbls>
          <c:showLegendKey val="0"/>
          <c:showVal val="0"/>
          <c:showCatName val="0"/>
          <c:showSerName val="0"/>
          <c:showPercent val="0"/>
          <c:showBubbleSize val="0"/>
        </c:dLbls>
        <c:marker val="1"/>
        <c:smooth val="0"/>
        <c:axId val="168666240"/>
        <c:axId val="168668160"/>
      </c:lineChart>
      <c:dateAx>
        <c:axId val="168666240"/>
        <c:scaling>
          <c:orientation val="minMax"/>
        </c:scaling>
        <c:delete val="1"/>
        <c:axPos val="b"/>
        <c:numFmt formatCode="ge" sourceLinked="1"/>
        <c:majorTickMark val="none"/>
        <c:minorTickMark val="none"/>
        <c:tickLblPos val="none"/>
        <c:crossAx val="168668160"/>
        <c:crosses val="autoZero"/>
        <c:auto val="1"/>
        <c:lblOffset val="100"/>
        <c:baseTimeUnit val="years"/>
      </c:dateAx>
      <c:valAx>
        <c:axId val="1686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菰野町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3">
        <f>データ!S6</f>
        <v>41800</v>
      </c>
      <c r="AM8" s="73"/>
      <c r="AN8" s="73"/>
      <c r="AO8" s="73"/>
      <c r="AP8" s="73"/>
      <c r="AQ8" s="73"/>
      <c r="AR8" s="73"/>
      <c r="AS8" s="73"/>
      <c r="AT8" s="72">
        <f>データ!T6</f>
        <v>107.01</v>
      </c>
      <c r="AU8" s="72"/>
      <c r="AV8" s="72"/>
      <c r="AW8" s="72"/>
      <c r="AX8" s="72"/>
      <c r="AY8" s="72"/>
      <c r="AZ8" s="72"/>
      <c r="BA8" s="72"/>
      <c r="BB8" s="72">
        <f>データ!U6</f>
        <v>390.62</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52.54</v>
      </c>
      <c r="J10" s="72"/>
      <c r="K10" s="72"/>
      <c r="L10" s="72"/>
      <c r="M10" s="72"/>
      <c r="N10" s="72"/>
      <c r="O10" s="72"/>
      <c r="P10" s="72">
        <f>データ!P6</f>
        <v>37.29</v>
      </c>
      <c r="Q10" s="72"/>
      <c r="R10" s="72"/>
      <c r="S10" s="72"/>
      <c r="T10" s="72"/>
      <c r="U10" s="72"/>
      <c r="V10" s="72"/>
      <c r="W10" s="72">
        <f>データ!Q6</f>
        <v>105.11</v>
      </c>
      <c r="X10" s="72"/>
      <c r="Y10" s="72"/>
      <c r="Z10" s="72"/>
      <c r="AA10" s="72"/>
      <c r="AB10" s="72"/>
      <c r="AC10" s="72"/>
      <c r="AD10" s="73">
        <f>データ!R6</f>
        <v>3088</v>
      </c>
      <c r="AE10" s="73"/>
      <c r="AF10" s="73"/>
      <c r="AG10" s="73"/>
      <c r="AH10" s="73"/>
      <c r="AI10" s="73"/>
      <c r="AJ10" s="73"/>
      <c r="AK10" s="2"/>
      <c r="AL10" s="73">
        <f>データ!V6</f>
        <v>15594</v>
      </c>
      <c r="AM10" s="73"/>
      <c r="AN10" s="73"/>
      <c r="AO10" s="73"/>
      <c r="AP10" s="73"/>
      <c r="AQ10" s="73"/>
      <c r="AR10" s="73"/>
      <c r="AS10" s="73"/>
      <c r="AT10" s="72">
        <f>データ!W6</f>
        <v>3.23</v>
      </c>
      <c r="AU10" s="72"/>
      <c r="AV10" s="72"/>
      <c r="AW10" s="72"/>
      <c r="AX10" s="72"/>
      <c r="AY10" s="72"/>
      <c r="AZ10" s="72"/>
      <c r="BA10" s="72"/>
      <c r="BB10" s="72">
        <f>データ!X6</f>
        <v>4827.8599999999997</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7XbPCbmvo/d+SrhnWJLr4wD/epf070Pl1n16NZ1fh9Cn9ouo7MDEZZL/RTRgpf8BjyQQnQCWM0zFtR4P0OJdg==" saltValue="mQgZLbq7c+bt+6IIcFN3V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243418</v>
      </c>
      <c r="D6" s="33">
        <f t="shared" si="3"/>
        <v>46</v>
      </c>
      <c r="E6" s="33">
        <f t="shared" si="3"/>
        <v>17</v>
      </c>
      <c r="F6" s="33">
        <f t="shared" si="3"/>
        <v>1</v>
      </c>
      <c r="G6" s="33">
        <f t="shared" si="3"/>
        <v>0</v>
      </c>
      <c r="H6" s="33" t="str">
        <f t="shared" si="3"/>
        <v>三重県　菰野町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52.54</v>
      </c>
      <c r="P6" s="34">
        <f t="shared" si="3"/>
        <v>37.29</v>
      </c>
      <c r="Q6" s="34">
        <f t="shared" si="3"/>
        <v>105.11</v>
      </c>
      <c r="R6" s="34">
        <f t="shared" si="3"/>
        <v>3088</v>
      </c>
      <c r="S6" s="34">
        <f t="shared" si="3"/>
        <v>41800</v>
      </c>
      <c r="T6" s="34">
        <f t="shared" si="3"/>
        <v>107.01</v>
      </c>
      <c r="U6" s="34">
        <f t="shared" si="3"/>
        <v>390.62</v>
      </c>
      <c r="V6" s="34">
        <f t="shared" si="3"/>
        <v>15594</v>
      </c>
      <c r="W6" s="34">
        <f t="shared" si="3"/>
        <v>3.23</v>
      </c>
      <c r="X6" s="34">
        <f t="shared" si="3"/>
        <v>4827.8599999999997</v>
      </c>
      <c r="Y6" s="35" t="str">
        <f>IF(Y7="",NA(),Y7)</f>
        <v>-</v>
      </c>
      <c r="Z6" s="35" t="str">
        <f t="shared" ref="Z6:AH6" si="4">IF(Z7="",NA(),Z7)</f>
        <v>-</v>
      </c>
      <c r="AA6" s="35" t="str">
        <f t="shared" si="4"/>
        <v>-</v>
      </c>
      <c r="AB6" s="35">
        <f t="shared" si="4"/>
        <v>99.19</v>
      </c>
      <c r="AC6" s="35">
        <f t="shared" si="4"/>
        <v>103.43</v>
      </c>
      <c r="AD6" s="35" t="str">
        <f t="shared" si="4"/>
        <v>-</v>
      </c>
      <c r="AE6" s="35" t="str">
        <f t="shared" si="4"/>
        <v>-</v>
      </c>
      <c r="AF6" s="35" t="str">
        <f t="shared" si="4"/>
        <v>-</v>
      </c>
      <c r="AG6" s="35">
        <f t="shared" si="4"/>
        <v>106.85</v>
      </c>
      <c r="AH6" s="35">
        <f t="shared" si="4"/>
        <v>108.11</v>
      </c>
      <c r="AI6" s="34" t="str">
        <f>IF(AI7="","",IF(AI7="-","【-】","【"&amp;SUBSTITUTE(TEXT(AI7,"#,##0.00"),"-","△")&amp;"】"))</f>
        <v>【108.80】</v>
      </c>
      <c r="AJ6" s="35" t="str">
        <f>IF(AJ7="",NA(),AJ7)</f>
        <v>-</v>
      </c>
      <c r="AK6" s="35" t="str">
        <f t="shared" ref="AK6:AS6" si="5">IF(AK7="",NA(),AK7)</f>
        <v>-</v>
      </c>
      <c r="AL6" s="35" t="str">
        <f t="shared" si="5"/>
        <v>-</v>
      </c>
      <c r="AM6" s="35">
        <f t="shared" si="5"/>
        <v>1.96</v>
      </c>
      <c r="AN6" s="34">
        <f t="shared" si="5"/>
        <v>0</v>
      </c>
      <c r="AO6" s="35" t="str">
        <f t="shared" si="5"/>
        <v>-</v>
      </c>
      <c r="AP6" s="35" t="str">
        <f t="shared" si="5"/>
        <v>-</v>
      </c>
      <c r="AQ6" s="35" t="str">
        <f t="shared" si="5"/>
        <v>-</v>
      </c>
      <c r="AR6" s="35">
        <f t="shared" si="5"/>
        <v>92.92</v>
      </c>
      <c r="AS6" s="35">
        <f t="shared" si="5"/>
        <v>86.54</v>
      </c>
      <c r="AT6" s="34" t="str">
        <f>IF(AT7="","",IF(AT7="-","【-】","【"&amp;SUBSTITUTE(TEXT(AT7,"#,##0.00"),"-","△")&amp;"】"))</f>
        <v>【4.27】</v>
      </c>
      <c r="AU6" s="35" t="str">
        <f>IF(AU7="",NA(),AU7)</f>
        <v>-</v>
      </c>
      <c r="AV6" s="35" t="str">
        <f t="shared" ref="AV6:BD6" si="6">IF(AV7="",NA(),AV7)</f>
        <v>-</v>
      </c>
      <c r="AW6" s="35" t="str">
        <f t="shared" si="6"/>
        <v>-</v>
      </c>
      <c r="AX6" s="35">
        <f t="shared" si="6"/>
        <v>59.12</v>
      </c>
      <c r="AY6" s="35">
        <f t="shared" si="6"/>
        <v>71.23</v>
      </c>
      <c r="AZ6" s="35" t="str">
        <f t="shared" si="6"/>
        <v>-</v>
      </c>
      <c r="BA6" s="35" t="str">
        <f t="shared" si="6"/>
        <v>-</v>
      </c>
      <c r="BB6" s="35" t="str">
        <f t="shared" si="6"/>
        <v>-</v>
      </c>
      <c r="BC6" s="35">
        <f t="shared" si="6"/>
        <v>50.66</v>
      </c>
      <c r="BD6" s="35">
        <f t="shared" si="6"/>
        <v>62.25</v>
      </c>
      <c r="BE6" s="34" t="str">
        <f>IF(BE7="","",IF(BE7="-","【-】","【"&amp;SUBSTITUTE(TEXT(BE7,"#,##0.00"),"-","△")&amp;"】"))</f>
        <v>【66.41】</v>
      </c>
      <c r="BF6" s="35" t="str">
        <f>IF(BF7="",NA(),BF7)</f>
        <v>-</v>
      </c>
      <c r="BG6" s="35" t="str">
        <f t="shared" ref="BG6:BO6" si="7">IF(BG7="",NA(),BG7)</f>
        <v>-</v>
      </c>
      <c r="BH6" s="35" t="str">
        <f t="shared" si="7"/>
        <v>-</v>
      </c>
      <c r="BI6" s="35">
        <f t="shared" si="7"/>
        <v>643.66</v>
      </c>
      <c r="BJ6" s="35">
        <f t="shared" si="7"/>
        <v>610.83000000000004</v>
      </c>
      <c r="BK6" s="35" t="str">
        <f t="shared" si="7"/>
        <v>-</v>
      </c>
      <c r="BL6" s="35" t="str">
        <f t="shared" si="7"/>
        <v>-</v>
      </c>
      <c r="BM6" s="35" t="str">
        <f t="shared" si="7"/>
        <v>-</v>
      </c>
      <c r="BN6" s="35">
        <f t="shared" si="7"/>
        <v>1111.31</v>
      </c>
      <c r="BO6" s="35">
        <f t="shared" si="7"/>
        <v>966.33</v>
      </c>
      <c r="BP6" s="34" t="str">
        <f>IF(BP7="","",IF(BP7="-","【-】","【"&amp;SUBSTITUTE(TEXT(BP7,"#,##0.00"),"-","△")&amp;"】"))</f>
        <v>【707.33】</v>
      </c>
      <c r="BQ6" s="35" t="str">
        <f>IF(BQ7="",NA(),BQ7)</f>
        <v>-</v>
      </c>
      <c r="BR6" s="35" t="str">
        <f t="shared" ref="BR6:BZ6" si="8">IF(BR7="",NA(),BR7)</f>
        <v>-</v>
      </c>
      <c r="BS6" s="35" t="str">
        <f t="shared" si="8"/>
        <v>-</v>
      </c>
      <c r="BT6" s="35">
        <f t="shared" si="8"/>
        <v>109.05</v>
      </c>
      <c r="BU6" s="35">
        <f t="shared" si="8"/>
        <v>112.76</v>
      </c>
      <c r="BV6" s="35" t="str">
        <f t="shared" si="8"/>
        <v>-</v>
      </c>
      <c r="BW6" s="35" t="str">
        <f t="shared" si="8"/>
        <v>-</v>
      </c>
      <c r="BX6" s="35" t="str">
        <f t="shared" si="8"/>
        <v>-</v>
      </c>
      <c r="BY6" s="35">
        <f t="shared" si="8"/>
        <v>75.540000000000006</v>
      </c>
      <c r="BZ6" s="35">
        <f t="shared" si="8"/>
        <v>81.739999999999995</v>
      </c>
      <c r="CA6" s="34" t="str">
        <f>IF(CA7="","",IF(CA7="-","【-】","【"&amp;SUBSTITUTE(TEXT(CA7,"#,##0.00"),"-","△")&amp;"】"))</f>
        <v>【101.26】</v>
      </c>
      <c r="CB6" s="35" t="str">
        <f>IF(CB7="",NA(),CB7)</f>
        <v>-</v>
      </c>
      <c r="CC6" s="35" t="str">
        <f t="shared" ref="CC6:CK6" si="9">IF(CC7="",NA(),CC7)</f>
        <v>-</v>
      </c>
      <c r="CD6" s="35" t="str">
        <f t="shared" si="9"/>
        <v>-</v>
      </c>
      <c r="CE6" s="35">
        <f t="shared" si="9"/>
        <v>139.15</v>
      </c>
      <c r="CF6" s="35">
        <f t="shared" si="9"/>
        <v>134.19</v>
      </c>
      <c r="CG6" s="35" t="str">
        <f t="shared" si="9"/>
        <v>-</v>
      </c>
      <c r="CH6" s="35" t="str">
        <f t="shared" si="9"/>
        <v>-</v>
      </c>
      <c r="CI6" s="35" t="str">
        <f t="shared" si="9"/>
        <v>-</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53.51</v>
      </c>
      <c r="CV6" s="35">
        <f t="shared" si="10"/>
        <v>53.5</v>
      </c>
      <c r="CW6" s="34" t="str">
        <f>IF(CW7="","",IF(CW7="-","【-】","【"&amp;SUBSTITUTE(TEXT(CW7,"#,##0.00"),"-","△")&amp;"】"))</f>
        <v>【60.13】</v>
      </c>
      <c r="CX6" s="35" t="str">
        <f>IF(CX7="",NA(),CX7)</f>
        <v>-</v>
      </c>
      <c r="CY6" s="35" t="str">
        <f t="shared" ref="CY6:DG6" si="11">IF(CY7="",NA(),CY7)</f>
        <v>-</v>
      </c>
      <c r="CZ6" s="35" t="str">
        <f t="shared" si="11"/>
        <v>-</v>
      </c>
      <c r="DA6" s="35">
        <f t="shared" si="11"/>
        <v>96.69</v>
      </c>
      <c r="DB6" s="35">
        <f t="shared" si="11"/>
        <v>98.13</v>
      </c>
      <c r="DC6" s="35" t="str">
        <f t="shared" si="11"/>
        <v>-</v>
      </c>
      <c r="DD6" s="35" t="str">
        <f t="shared" si="11"/>
        <v>-</v>
      </c>
      <c r="DE6" s="35" t="str">
        <f t="shared" si="11"/>
        <v>-</v>
      </c>
      <c r="DF6" s="35">
        <f t="shared" si="11"/>
        <v>83.91</v>
      </c>
      <c r="DG6" s="35">
        <f t="shared" si="11"/>
        <v>83.51</v>
      </c>
      <c r="DH6" s="34" t="str">
        <f>IF(DH7="","",IF(DH7="-","【-】","【"&amp;SUBSTITUTE(TEXT(DH7,"#,##0.00"),"-","△")&amp;"】"))</f>
        <v>【95.06】</v>
      </c>
      <c r="DI6" s="35" t="str">
        <f>IF(DI7="",NA(),DI7)</f>
        <v>-</v>
      </c>
      <c r="DJ6" s="35" t="str">
        <f t="shared" ref="DJ6:DR6" si="12">IF(DJ7="",NA(),DJ7)</f>
        <v>-</v>
      </c>
      <c r="DK6" s="35" t="str">
        <f t="shared" si="12"/>
        <v>-</v>
      </c>
      <c r="DL6" s="35">
        <f t="shared" si="12"/>
        <v>2.5499999999999998</v>
      </c>
      <c r="DM6" s="35">
        <f t="shared" si="12"/>
        <v>5.1100000000000003</v>
      </c>
      <c r="DN6" s="35" t="str">
        <f t="shared" si="12"/>
        <v>-</v>
      </c>
      <c r="DO6" s="35" t="str">
        <f t="shared" si="12"/>
        <v>-</v>
      </c>
      <c r="DP6" s="35" t="str">
        <f t="shared" si="12"/>
        <v>-</v>
      </c>
      <c r="DQ6" s="35">
        <f t="shared" si="12"/>
        <v>21.09</v>
      </c>
      <c r="DR6" s="35">
        <f t="shared" si="12"/>
        <v>21.16</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0.16</v>
      </c>
      <c r="EO6" s="34" t="str">
        <f>IF(EO7="","",IF(EO7="-","【-】","【"&amp;SUBSTITUTE(TEXT(EO7,"#,##0.00"),"-","△")&amp;"】"))</f>
        <v>【0.23】</v>
      </c>
    </row>
    <row r="7" spans="1:148" s="36" customFormat="1" x14ac:dyDescent="0.15">
      <c r="A7" s="28"/>
      <c r="B7" s="37">
        <v>2017</v>
      </c>
      <c r="C7" s="37">
        <v>243418</v>
      </c>
      <c r="D7" s="37">
        <v>46</v>
      </c>
      <c r="E7" s="37">
        <v>17</v>
      </c>
      <c r="F7" s="37">
        <v>1</v>
      </c>
      <c r="G7" s="37">
        <v>0</v>
      </c>
      <c r="H7" s="37" t="s">
        <v>108</v>
      </c>
      <c r="I7" s="37" t="s">
        <v>109</v>
      </c>
      <c r="J7" s="37" t="s">
        <v>110</v>
      </c>
      <c r="K7" s="37" t="s">
        <v>111</v>
      </c>
      <c r="L7" s="37" t="s">
        <v>112</v>
      </c>
      <c r="M7" s="37" t="s">
        <v>113</v>
      </c>
      <c r="N7" s="38" t="s">
        <v>114</v>
      </c>
      <c r="O7" s="38">
        <v>52.54</v>
      </c>
      <c r="P7" s="38">
        <v>37.29</v>
      </c>
      <c r="Q7" s="38">
        <v>105.11</v>
      </c>
      <c r="R7" s="38">
        <v>3088</v>
      </c>
      <c r="S7" s="38">
        <v>41800</v>
      </c>
      <c r="T7" s="38">
        <v>107.01</v>
      </c>
      <c r="U7" s="38">
        <v>390.62</v>
      </c>
      <c r="V7" s="38">
        <v>15594</v>
      </c>
      <c r="W7" s="38">
        <v>3.23</v>
      </c>
      <c r="X7" s="38">
        <v>4827.8599999999997</v>
      </c>
      <c r="Y7" s="38" t="s">
        <v>114</v>
      </c>
      <c r="Z7" s="38" t="s">
        <v>114</v>
      </c>
      <c r="AA7" s="38" t="s">
        <v>114</v>
      </c>
      <c r="AB7" s="38">
        <v>99.19</v>
      </c>
      <c r="AC7" s="38">
        <v>103.43</v>
      </c>
      <c r="AD7" s="38" t="s">
        <v>114</v>
      </c>
      <c r="AE7" s="38" t="s">
        <v>114</v>
      </c>
      <c r="AF7" s="38" t="s">
        <v>114</v>
      </c>
      <c r="AG7" s="38">
        <v>106.85</v>
      </c>
      <c r="AH7" s="38">
        <v>108.11</v>
      </c>
      <c r="AI7" s="38">
        <v>108.8</v>
      </c>
      <c r="AJ7" s="38" t="s">
        <v>114</v>
      </c>
      <c r="AK7" s="38" t="s">
        <v>114</v>
      </c>
      <c r="AL7" s="38" t="s">
        <v>114</v>
      </c>
      <c r="AM7" s="38">
        <v>1.96</v>
      </c>
      <c r="AN7" s="38">
        <v>0</v>
      </c>
      <c r="AO7" s="38" t="s">
        <v>114</v>
      </c>
      <c r="AP7" s="38" t="s">
        <v>114</v>
      </c>
      <c r="AQ7" s="38" t="s">
        <v>114</v>
      </c>
      <c r="AR7" s="38">
        <v>92.92</v>
      </c>
      <c r="AS7" s="38">
        <v>86.54</v>
      </c>
      <c r="AT7" s="38">
        <v>4.2699999999999996</v>
      </c>
      <c r="AU7" s="38" t="s">
        <v>114</v>
      </c>
      <c r="AV7" s="38" t="s">
        <v>114</v>
      </c>
      <c r="AW7" s="38" t="s">
        <v>114</v>
      </c>
      <c r="AX7" s="38">
        <v>59.12</v>
      </c>
      <c r="AY7" s="38">
        <v>71.23</v>
      </c>
      <c r="AZ7" s="38" t="s">
        <v>114</v>
      </c>
      <c r="BA7" s="38" t="s">
        <v>114</v>
      </c>
      <c r="BB7" s="38" t="s">
        <v>114</v>
      </c>
      <c r="BC7" s="38">
        <v>50.66</v>
      </c>
      <c r="BD7" s="38">
        <v>62.25</v>
      </c>
      <c r="BE7" s="38">
        <v>66.41</v>
      </c>
      <c r="BF7" s="38" t="s">
        <v>114</v>
      </c>
      <c r="BG7" s="38" t="s">
        <v>114</v>
      </c>
      <c r="BH7" s="38" t="s">
        <v>114</v>
      </c>
      <c r="BI7" s="38">
        <v>643.66</v>
      </c>
      <c r="BJ7" s="38">
        <v>610.83000000000004</v>
      </c>
      <c r="BK7" s="38" t="s">
        <v>114</v>
      </c>
      <c r="BL7" s="38" t="s">
        <v>114</v>
      </c>
      <c r="BM7" s="38" t="s">
        <v>114</v>
      </c>
      <c r="BN7" s="38">
        <v>1111.31</v>
      </c>
      <c r="BO7" s="38">
        <v>966.33</v>
      </c>
      <c r="BP7" s="38">
        <v>707.33</v>
      </c>
      <c r="BQ7" s="38" t="s">
        <v>114</v>
      </c>
      <c r="BR7" s="38" t="s">
        <v>114</v>
      </c>
      <c r="BS7" s="38" t="s">
        <v>114</v>
      </c>
      <c r="BT7" s="38">
        <v>109.05</v>
      </c>
      <c r="BU7" s="38">
        <v>112.76</v>
      </c>
      <c r="BV7" s="38" t="s">
        <v>114</v>
      </c>
      <c r="BW7" s="38" t="s">
        <v>114</v>
      </c>
      <c r="BX7" s="38" t="s">
        <v>114</v>
      </c>
      <c r="BY7" s="38">
        <v>75.540000000000006</v>
      </c>
      <c r="BZ7" s="38">
        <v>81.739999999999995</v>
      </c>
      <c r="CA7" s="38">
        <v>101.26</v>
      </c>
      <c r="CB7" s="38" t="s">
        <v>114</v>
      </c>
      <c r="CC7" s="38" t="s">
        <v>114</v>
      </c>
      <c r="CD7" s="38" t="s">
        <v>114</v>
      </c>
      <c r="CE7" s="38">
        <v>139.15</v>
      </c>
      <c r="CF7" s="38">
        <v>134.19</v>
      </c>
      <c r="CG7" s="38" t="s">
        <v>114</v>
      </c>
      <c r="CH7" s="38" t="s">
        <v>114</v>
      </c>
      <c r="CI7" s="38" t="s">
        <v>114</v>
      </c>
      <c r="CJ7" s="38">
        <v>207.96</v>
      </c>
      <c r="CK7" s="38">
        <v>194.31</v>
      </c>
      <c r="CL7" s="38">
        <v>136.38999999999999</v>
      </c>
      <c r="CM7" s="38" t="s">
        <v>114</v>
      </c>
      <c r="CN7" s="38" t="s">
        <v>114</v>
      </c>
      <c r="CO7" s="38" t="s">
        <v>114</v>
      </c>
      <c r="CP7" s="38" t="s">
        <v>114</v>
      </c>
      <c r="CQ7" s="38" t="s">
        <v>114</v>
      </c>
      <c r="CR7" s="38" t="s">
        <v>114</v>
      </c>
      <c r="CS7" s="38" t="s">
        <v>114</v>
      </c>
      <c r="CT7" s="38" t="s">
        <v>114</v>
      </c>
      <c r="CU7" s="38">
        <v>53.51</v>
      </c>
      <c r="CV7" s="38">
        <v>53.5</v>
      </c>
      <c r="CW7" s="38">
        <v>60.13</v>
      </c>
      <c r="CX7" s="38" t="s">
        <v>114</v>
      </c>
      <c r="CY7" s="38" t="s">
        <v>114</v>
      </c>
      <c r="CZ7" s="38" t="s">
        <v>114</v>
      </c>
      <c r="DA7" s="38">
        <v>96.69</v>
      </c>
      <c r="DB7" s="38">
        <v>98.13</v>
      </c>
      <c r="DC7" s="38" t="s">
        <v>114</v>
      </c>
      <c r="DD7" s="38" t="s">
        <v>114</v>
      </c>
      <c r="DE7" s="38" t="s">
        <v>114</v>
      </c>
      <c r="DF7" s="38">
        <v>83.91</v>
      </c>
      <c r="DG7" s="38">
        <v>83.51</v>
      </c>
      <c r="DH7" s="38">
        <v>95.06</v>
      </c>
      <c r="DI7" s="38" t="s">
        <v>114</v>
      </c>
      <c r="DJ7" s="38" t="s">
        <v>114</v>
      </c>
      <c r="DK7" s="38" t="s">
        <v>114</v>
      </c>
      <c r="DL7" s="38">
        <v>2.5499999999999998</v>
      </c>
      <c r="DM7" s="38">
        <v>5.1100000000000003</v>
      </c>
      <c r="DN7" s="38" t="s">
        <v>114</v>
      </c>
      <c r="DO7" s="38" t="s">
        <v>114</v>
      </c>
      <c r="DP7" s="38" t="s">
        <v>114</v>
      </c>
      <c r="DQ7" s="38">
        <v>21.09</v>
      </c>
      <c r="DR7" s="38">
        <v>21.16</v>
      </c>
      <c r="DS7" s="38">
        <v>38.130000000000003</v>
      </c>
      <c r="DT7" s="38" t="s">
        <v>114</v>
      </c>
      <c r="DU7" s="38" t="s">
        <v>114</v>
      </c>
      <c r="DV7" s="38" t="s">
        <v>114</v>
      </c>
      <c r="DW7" s="38">
        <v>0</v>
      </c>
      <c r="DX7" s="38">
        <v>0</v>
      </c>
      <c r="DY7" s="38" t="s">
        <v>114</v>
      </c>
      <c r="DZ7" s="38" t="s">
        <v>114</v>
      </c>
      <c r="EA7" s="38" t="s">
        <v>114</v>
      </c>
      <c r="EB7" s="38">
        <v>0</v>
      </c>
      <c r="EC7" s="38">
        <v>0</v>
      </c>
      <c r="ED7" s="38">
        <v>5.37</v>
      </c>
      <c r="EE7" s="38" t="s">
        <v>114</v>
      </c>
      <c r="EF7" s="38" t="s">
        <v>114</v>
      </c>
      <c r="EG7" s="38" t="s">
        <v>114</v>
      </c>
      <c r="EH7" s="38">
        <v>0</v>
      </c>
      <c r="EI7" s="38">
        <v>0</v>
      </c>
      <c r="EJ7" s="38" t="s">
        <v>114</v>
      </c>
      <c r="EK7" s="38" t="s">
        <v>114</v>
      </c>
      <c r="EL7" s="38" t="s">
        <v>114</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2019-02-18T08:22:55Z</cp:lastPrinted>
  <dcterms:created xsi:type="dcterms:W3CDTF">2018-12-03T08:49:36Z</dcterms:created>
  <dcterms:modified xsi:type="dcterms:W3CDTF">2019-02-19T09:11:11Z</dcterms:modified>
  <cp:category/>
</cp:coreProperties>
</file>