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sIV8TZrYyyLpic5qB7onZTHAIPyUD0pNNkruStdw6/goEi47bHtLUfNy6K9vJeTW/lHl+IiQQl/LZJ0P4+E/6w==" workbookSaltValue="5GJrh8Fn9v2wYYqK/Izybw=="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<sst xmlns="http://schemas.openxmlformats.org/spreadsheetml/2006/main" count="236" uniqueCount="123">
  <si>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</si>
  <si>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</si>
  <si>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</si>
  <si>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</si>
  <si>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</si>
  <si>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</si>
  <si>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</si>
  <si>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</si>
  <si>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</si>
  <si>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</si>
  <si>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</si>
  <si>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</si>
  <si>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</si>
  <si>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</si>
  <si>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</si>
  <si>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</si>
  <si>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</si>
  <si>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</si>
  <si>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</si>
  <si>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</si>
  <si>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</si>
  <si>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</si>
  <si>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</si>
  <si>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</si>
  <si>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</si>
  <si>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</si>
  <si>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</si>
  <si>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</si>
  <si>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</si>
  <si>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</si>
  <si>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</si>
  <si>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</si>
  <si>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</si>
  <si>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</si>
  <si>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</si>
  <si>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</si>
  <si>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</si>
  <si>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</si>
  <si>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</si>
  <si>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</si>
  <si>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</si>
  <si>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</si>
  <si>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</si>
  <si>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</si>
  <si>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</si>
  <si>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</si>
  <si>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</si>
  <si>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</si>
  <si>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</si>
  <si>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</si>
  <si>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</si>
  <si>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</si>
  <si>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</si>
  <si>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</si>
  <si>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</si>
  <si>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</si>
  <si>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</si>
  <si>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</si>
  <si>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</si>
  <si>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</si>
  <si>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</si>
  <si>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</si>
  <si>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</si>
  <si>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</si>
  <si>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</si>
  <si>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</si>
  <si>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</si>
  <si>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</si>
  <si>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</si>
  <si>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</si>
  <si>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</si>
  <si>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</si>
  <si>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</si>
  <si>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</si>
  <si>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</si>
  <si>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</si>
  <si>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</si>
  <si>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</si>
  <si>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</si>
  <si>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</si>
  <si>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</si>
  <si>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</si>
  <si>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</si>
  <si>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</si>
  <si>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</si>
  <si>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</si>
  <si>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</si>
  <si>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</si>
  <si>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</si>
  <si>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</si>
  <si>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</si>
  <si>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</si>
  <si>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</si>
  <si>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</si>
  <si>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</si>
  <si>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</si>
  <si>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</si>
  <si>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</si>
  <si>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</si>
  <si>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</si>
  <si>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</si>
  <si>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</si>
  <si>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</si>
  <si>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</si>
  <si>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</si>
  <si>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</si>
  <si>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</si>
  <si>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</si>
  <si>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四日市市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</si>
  <si>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</si>
  <si>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</si>
  <si>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</si>
  <si>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</si>
  <si>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</si>
  <si>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</si>
  <si>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</si>
  <si>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</si>
  <si>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</si>
  <si>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</si>
  <si>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</si>
  <si>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①有形固定資産減価償却率…事業開始が平成5年であるため、平均値より低くなっている。
　②管渠老朽化率…事業開始が平成5年であるため、ゼロとなっている。
　③管渠改善率…法定耐用年数を超えた管渠がないことから、更新を行っていない。
（※管路の法定耐用年数：50年）</t>
    <phoneticPr fontId="16"/>
  </si>
  <si>
    <t>①経常収支比率…平均値より2.13P低い状況であるが、公共下水道事業と合わせて経営を行っているため収支100%である。
　③流動比率…流動資産については公共下水道事業に含めているため、ゼロとなっている。
　④企業債残高対事業規模比率…水洗化率が平均値より低いことに伴い営業収益が少なくなるため、平均値より高くなっている。水洗化率の向上を図り収益を確保する必要がある。
　⑤経費回収率…対前年度比同となり、平均値より25.7P高い状況にある。
　⑥汚水処理原価…公共下水道と同一の処理場で処理しており処理場への設備投資がない分、平均値に比べ低くなっており、対前年度比3.95円低い状況にある。
　⑦施設利用率…一般的には高い数値が望まれているが、公共下水道と同一の処理場で処理しているため、処理能力が大きい分、平均値より低くなっている。
　⑧水洗化率…対前年度比2.79P増加したが、平均値より11.16P低い数値となっているため、水洗化率の向上に向けて積極的に取り組んでいく。</t>
    <rPh sb="197" eb="198">
      <t>ドウ</t>
    </rPh>
    <rPh sb="286" eb="287">
      <t>エン</t>
    </rPh>
    <rPh sb="287" eb="288">
      <t>ヒク</t>
    </rPh>
    <rPh sb="289" eb="291">
      <t>ジョウキョウ</t>
    </rPh>
    <rPh sb="385" eb="387">
      <t>ゾウカ</t>
    </rPh>
    <rPh sb="426" eb="429">
      <t>セッキョクテキ</t>
    </rPh>
    <rPh sb="430" eb="431">
      <t>ト</t>
    </rPh>
    <rPh sb="432" eb="433">
      <t>ク</t>
    </rPh>
    <phoneticPr fontId="16"/>
  </si>
  <si>
    <t>　「1.経営の健全性・効率性」における⑥汚水処理原価及び⑧水洗化率が前年度よりも改善した。
　汚水処理経費の一部について、国の基準に基づき一般会計からの繰入（税金）を受けており、引き続き下水道使用料のあり方を検討し健全経営に努めていく。</t>
    <rPh sb="20" eb="22">
      <t>オスイ</t>
    </rPh>
    <rPh sb="22" eb="24">
      <t>ショリ</t>
    </rPh>
    <rPh sb="24" eb="26">
      <t>ゲンカ</t>
    </rPh>
    <rPh sb="26" eb="27">
      <t>オヨ</t>
    </rPh>
    <rPh sb="29" eb="32">
      <t>スイセンカ</t>
    </rPh>
    <rPh sb="32" eb="33">
      <t>リツ</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</si>
</sst>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Fill="1" applyBorder="1" applyAlignment="1" applyProtection="1">
      <alignment horizontal="left" vertical="top" wrapText="1"/>
      <protection locked="0"/>
    </xf>
    <xf numFmtId="0" fontId="5" fillId="0" borderId="0" xfId="2" applyFont="1" applyFill="1" applyBorder="1" applyAlignment="1" applyProtection="1">
      <alignment horizontal="left" vertical="top" wrapText="1"/>
      <protection locked="0"/>
    </xf>
    <xf numFmtId="0" fontId="5" fillId="0" borderId="7" xfId="2" applyFont="1" applyFill="1" applyBorder="1" applyAlignment="1" applyProtection="1">
      <alignment horizontal="left" vertical="top" wrapText="1"/>
      <protection locked="0"/>
    </xf>
    <xf numFmtId="0" fontId="5" fillId="0" borderId="8" xfId="2" applyFont="1" applyFill="1" applyBorder="1" applyAlignment="1" applyProtection="1">
      <alignment horizontal="left" vertical="top" wrapText="1"/>
      <protection locked="0"/>
    </xf>
    <xf numFmtId="0" fontId="5" fillId="0" borderId="1" xfId="2" applyFont="1" applyFill="1" applyBorder="1" applyAlignment="1" applyProtection="1">
      <alignment horizontal="left" vertical="top" wrapText="1"/>
      <protection locked="0"/>
    </xf>
    <xf numFmtId="0" fontId="5" fillId="0" borderId="9" xfId="2" applyFont="1" applyFill="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70C-4159-9C85-07E2ADE39D5B}"/>
            </c:ext>
          </c:extLst>
        </c:ser>
        <c:dLbls>
          <c:showLegendKey val="0"/>
          <c:showVal val="0"/>
          <c:showCatName val="0"/>
          <c:showSerName val="0"/>
          <c:showPercent val="0"/>
          <c:showBubbleSize val="0"/>
        </c:dLbls>
        <c:gapWidth val="150"/>
        <c:axId val="101021952"/>
        <c:axId val="101024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270C-4159-9C85-07E2ADE39D5B}"/>
            </c:ext>
          </c:extLst>
        </c:ser>
        <c:dLbls>
          <c:showLegendKey val="0"/>
          <c:showVal val="0"/>
          <c:showCatName val="0"/>
          <c:showSerName val="0"/>
          <c:showPercent val="0"/>
          <c:showBubbleSize val="0"/>
        </c:dLbls>
        <c:marker val="1"/>
        <c:smooth val="0"/>
        <c:axId val="101021952"/>
        <c:axId val="101024128"/>
      </c:lineChart>
      <c:dateAx>
        <c:axId val="101021952"/>
        <c:scaling>
          <c:orientation val="minMax"/>
        </c:scaling>
        <c:delete val="1"/>
        <c:axPos val="b"/>
        <c:numFmt formatCode="ge" sourceLinked="1"/>
        <c:majorTickMark val="none"/>
        <c:minorTickMark val="none"/>
        <c:tickLblPos val="none"/>
        <c:crossAx val="101024128"/>
        <c:crosses val="autoZero"/>
        <c:auto val="1"/>
        <c:lblOffset val="100"/>
        <c:baseTimeUnit val="years"/>
      </c:dateAx>
      <c:valAx>
        <c:axId val="10102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2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4.6900000000000004</c:v>
                </c:pt>
                <c:pt idx="1">
                  <c:v>4.6900000000000004</c:v>
                </c:pt>
                <c:pt idx="2">
                  <c:v>4.6900000000000004</c:v>
                </c:pt>
                <c:pt idx="3">
                  <c:v>4.33</c:v>
                </c:pt>
                <c:pt idx="4">
                  <c:v>4.33</c:v>
                </c:pt>
              </c:numCache>
            </c:numRef>
          </c:val>
          <c:extLst xmlns:c16r2="http://schemas.microsoft.com/office/drawing/2015/06/chart">
            <c:ext xmlns:c16="http://schemas.microsoft.com/office/drawing/2014/chart" uri="{C3380CC4-5D6E-409C-BE32-E72D297353CC}">
              <c16:uniqueId val="{00000000-65E3-4194-BEB7-AFD0FA90EB9D}"/>
            </c:ext>
          </c:extLst>
        </c:ser>
        <c:dLbls>
          <c:showLegendKey val="0"/>
          <c:showVal val="0"/>
          <c:showCatName val="0"/>
          <c:showSerName val="0"/>
          <c:showPercent val="0"/>
          <c:showBubbleSize val="0"/>
        </c:dLbls>
        <c:gapWidth val="150"/>
        <c:axId val="101501568"/>
        <c:axId val="101589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65E3-4194-BEB7-AFD0FA90EB9D}"/>
            </c:ext>
          </c:extLst>
        </c:ser>
        <c:dLbls>
          <c:showLegendKey val="0"/>
          <c:showVal val="0"/>
          <c:showCatName val="0"/>
          <c:showSerName val="0"/>
          <c:showPercent val="0"/>
          <c:showBubbleSize val="0"/>
        </c:dLbls>
        <c:marker val="1"/>
        <c:smooth val="0"/>
        <c:axId val="101501568"/>
        <c:axId val="101589760"/>
      </c:lineChart>
      <c:dateAx>
        <c:axId val="101501568"/>
        <c:scaling>
          <c:orientation val="minMax"/>
        </c:scaling>
        <c:delete val="1"/>
        <c:axPos val="b"/>
        <c:numFmt formatCode="ge" sourceLinked="1"/>
        <c:majorTickMark val="none"/>
        <c:minorTickMark val="none"/>
        <c:tickLblPos val="none"/>
        <c:crossAx val="101589760"/>
        <c:crosses val="autoZero"/>
        <c:auto val="1"/>
        <c:lblOffset val="100"/>
        <c:baseTimeUnit val="years"/>
      </c:dateAx>
      <c:valAx>
        <c:axId val="10158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0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64.25</c:v>
                </c:pt>
                <c:pt idx="1">
                  <c:v>67.09</c:v>
                </c:pt>
                <c:pt idx="2">
                  <c:v>66.23</c:v>
                </c:pt>
                <c:pt idx="3">
                  <c:v>69.11</c:v>
                </c:pt>
                <c:pt idx="4">
                  <c:v>71.900000000000006</c:v>
                </c:pt>
              </c:numCache>
            </c:numRef>
          </c:val>
          <c:extLst xmlns:c16r2="http://schemas.microsoft.com/office/drawing/2015/06/chart">
            <c:ext xmlns:c16="http://schemas.microsoft.com/office/drawing/2014/chart" uri="{C3380CC4-5D6E-409C-BE32-E72D297353CC}">
              <c16:uniqueId val="{00000000-BDA6-4183-94DF-36FB9D44C35E}"/>
            </c:ext>
          </c:extLst>
        </c:ser>
        <c:dLbls>
          <c:showLegendKey val="0"/>
          <c:showVal val="0"/>
          <c:showCatName val="0"/>
          <c:showSerName val="0"/>
          <c:showPercent val="0"/>
          <c:showBubbleSize val="0"/>
        </c:dLbls>
        <c:gapWidth val="150"/>
        <c:axId val="101612544"/>
        <c:axId val="101618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BDA6-4183-94DF-36FB9D44C35E}"/>
            </c:ext>
          </c:extLst>
        </c:ser>
        <c:dLbls>
          <c:showLegendKey val="0"/>
          <c:showVal val="0"/>
          <c:showCatName val="0"/>
          <c:showSerName val="0"/>
          <c:showPercent val="0"/>
          <c:showBubbleSize val="0"/>
        </c:dLbls>
        <c:marker val="1"/>
        <c:smooth val="0"/>
        <c:axId val="101612544"/>
        <c:axId val="101618816"/>
      </c:lineChart>
      <c:dateAx>
        <c:axId val="101612544"/>
        <c:scaling>
          <c:orientation val="minMax"/>
        </c:scaling>
        <c:delete val="1"/>
        <c:axPos val="b"/>
        <c:numFmt formatCode="ge" sourceLinked="1"/>
        <c:majorTickMark val="none"/>
        <c:minorTickMark val="none"/>
        <c:tickLblPos val="none"/>
        <c:crossAx val="101618816"/>
        <c:crosses val="autoZero"/>
        <c:auto val="1"/>
        <c:lblOffset val="100"/>
        <c:baseTimeUnit val="years"/>
      </c:dateAx>
      <c:valAx>
        <c:axId val="10161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1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EC7C-4668-8DB4-AC66F0220271}"/>
            </c:ext>
          </c:extLst>
        </c:ser>
        <c:dLbls>
          <c:showLegendKey val="0"/>
          <c:showVal val="0"/>
          <c:showCatName val="0"/>
          <c:showSerName val="0"/>
          <c:showPercent val="0"/>
          <c:showBubbleSize val="0"/>
        </c:dLbls>
        <c:gapWidth val="150"/>
        <c:axId val="101046912"/>
        <c:axId val="101057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96.59</c:v>
                </c:pt>
                <c:pt idx="1">
                  <c:v>101.24</c:v>
                </c:pt>
                <c:pt idx="2">
                  <c:v>100.94</c:v>
                </c:pt>
                <c:pt idx="3">
                  <c:v>100.85</c:v>
                </c:pt>
                <c:pt idx="4">
                  <c:v>102.13</c:v>
                </c:pt>
              </c:numCache>
            </c:numRef>
          </c:val>
          <c:smooth val="0"/>
          <c:extLst xmlns:c16r2="http://schemas.microsoft.com/office/drawing/2015/06/chart">
            <c:ext xmlns:c16="http://schemas.microsoft.com/office/drawing/2014/chart" uri="{C3380CC4-5D6E-409C-BE32-E72D297353CC}">
              <c16:uniqueId val="{00000001-EC7C-4668-8DB4-AC66F0220271}"/>
            </c:ext>
          </c:extLst>
        </c:ser>
        <c:dLbls>
          <c:showLegendKey val="0"/>
          <c:showVal val="0"/>
          <c:showCatName val="0"/>
          <c:showSerName val="0"/>
          <c:showPercent val="0"/>
          <c:showBubbleSize val="0"/>
        </c:dLbls>
        <c:marker val="1"/>
        <c:smooth val="0"/>
        <c:axId val="101046912"/>
        <c:axId val="101057280"/>
      </c:lineChart>
      <c:dateAx>
        <c:axId val="101046912"/>
        <c:scaling>
          <c:orientation val="minMax"/>
        </c:scaling>
        <c:delete val="1"/>
        <c:axPos val="b"/>
        <c:numFmt formatCode="ge" sourceLinked="1"/>
        <c:majorTickMark val="none"/>
        <c:minorTickMark val="none"/>
        <c:tickLblPos val="none"/>
        <c:crossAx val="101057280"/>
        <c:crosses val="autoZero"/>
        <c:auto val="1"/>
        <c:lblOffset val="100"/>
        <c:baseTimeUnit val="years"/>
      </c:dateAx>
      <c:valAx>
        <c:axId val="10105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4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11.76</c:v>
                </c:pt>
                <c:pt idx="1">
                  <c:v>20.190000000000001</c:v>
                </c:pt>
                <c:pt idx="2">
                  <c:v>21.02</c:v>
                </c:pt>
                <c:pt idx="3">
                  <c:v>22.19</c:v>
                </c:pt>
                <c:pt idx="4">
                  <c:v>23.5</c:v>
                </c:pt>
              </c:numCache>
            </c:numRef>
          </c:val>
          <c:extLst xmlns:c16r2="http://schemas.microsoft.com/office/drawing/2015/06/chart">
            <c:ext xmlns:c16="http://schemas.microsoft.com/office/drawing/2014/chart" uri="{C3380CC4-5D6E-409C-BE32-E72D297353CC}">
              <c16:uniqueId val="{00000000-4C21-4BEB-B89E-6DB0194E2D45}"/>
            </c:ext>
          </c:extLst>
        </c:ser>
        <c:dLbls>
          <c:showLegendKey val="0"/>
          <c:showVal val="0"/>
          <c:showCatName val="0"/>
          <c:showSerName val="0"/>
          <c:showPercent val="0"/>
          <c:showBubbleSize val="0"/>
        </c:dLbls>
        <c:gapWidth val="150"/>
        <c:axId val="101071872"/>
        <c:axId val="101074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13.6</c:v>
                </c:pt>
                <c:pt idx="1">
                  <c:v>22.34</c:v>
                </c:pt>
                <c:pt idx="2">
                  <c:v>22.79</c:v>
                </c:pt>
                <c:pt idx="3">
                  <c:v>22.77</c:v>
                </c:pt>
                <c:pt idx="4">
                  <c:v>23.93</c:v>
                </c:pt>
              </c:numCache>
            </c:numRef>
          </c:val>
          <c:smooth val="0"/>
          <c:extLst xmlns:c16r2="http://schemas.microsoft.com/office/drawing/2015/06/chart">
            <c:ext xmlns:c16="http://schemas.microsoft.com/office/drawing/2014/chart" uri="{C3380CC4-5D6E-409C-BE32-E72D297353CC}">
              <c16:uniqueId val="{00000001-4C21-4BEB-B89E-6DB0194E2D45}"/>
            </c:ext>
          </c:extLst>
        </c:ser>
        <c:dLbls>
          <c:showLegendKey val="0"/>
          <c:showVal val="0"/>
          <c:showCatName val="0"/>
          <c:showSerName val="0"/>
          <c:showPercent val="0"/>
          <c:showBubbleSize val="0"/>
        </c:dLbls>
        <c:marker val="1"/>
        <c:smooth val="0"/>
        <c:axId val="101071872"/>
        <c:axId val="101074048"/>
      </c:lineChart>
      <c:dateAx>
        <c:axId val="101071872"/>
        <c:scaling>
          <c:orientation val="minMax"/>
        </c:scaling>
        <c:delete val="1"/>
        <c:axPos val="b"/>
        <c:numFmt formatCode="ge" sourceLinked="1"/>
        <c:majorTickMark val="none"/>
        <c:minorTickMark val="none"/>
        <c:tickLblPos val="none"/>
        <c:crossAx val="101074048"/>
        <c:crosses val="autoZero"/>
        <c:auto val="1"/>
        <c:lblOffset val="100"/>
        <c:baseTimeUnit val="years"/>
      </c:dateAx>
      <c:valAx>
        <c:axId val="10107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7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D90-4FA1-AE92-79B8A03351DF}"/>
            </c:ext>
          </c:extLst>
        </c:ser>
        <c:dLbls>
          <c:showLegendKey val="0"/>
          <c:showVal val="0"/>
          <c:showCatName val="0"/>
          <c:showSerName val="0"/>
          <c:showPercent val="0"/>
          <c:showBubbleSize val="0"/>
        </c:dLbls>
        <c:gapWidth val="150"/>
        <c:axId val="101100928"/>
        <c:axId val="101111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0.04</c:v>
                </c:pt>
                <c:pt idx="3">
                  <c:v>0</c:v>
                </c:pt>
                <c:pt idx="4">
                  <c:v>0</c:v>
                </c:pt>
              </c:numCache>
            </c:numRef>
          </c:val>
          <c:smooth val="0"/>
          <c:extLst xmlns:c16r2="http://schemas.microsoft.com/office/drawing/2015/06/chart">
            <c:ext xmlns:c16="http://schemas.microsoft.com/office/drawing/2014/chart" uri="{C3380CC4-5D6E-409C-BE32-E72D297353CC}">
              <c16:uniqueId val="{00000001-1D90-4FA1-AE92-79B8A03351DF}"/>
            </c:ext>
          </c:extLst>
        </c:ser>
        <c:dLbls>
          <c:showLegendKey val="0"/>
          <c:showVal val="0"/>
          <c:showCatName val="0"/>
          <c:showSerName val="0"/>
          <c:showPercent val="0"/>
          <c:showBubbleSize val="0"/>
        </c:dLbls>
        <c:marker val="1"/>
        <c:smooth val="0"/>
        <c:axId val="101100928"/>
        <c:axId val="101111296"/>
      </c:lineChart>
      <c:dateAx>
        <c:axId val="101100928"/>
        <c:scaling>
          <c:orientation val="minMax"/>
        </c:scaling>
        <c:delete val="1"/>
        <c:axPos val="b"/>
        <c:numFmt formatCode="ge" sourceLinked="1"/>
        <c:majorTickMark val="none"/>
        <c:minorTickMark val="none"/>
        <c:tickLblPos val="none"/>
        <c:crossAx val="101111296"/>
        <c:crosses val="autoZero"/>
        <c:auto val="1"/>
        <c:lblOffset val="100"/>
        <c:baseTimeUnit val="years"/>
      </c:dateAx>
      <c:valAx>
        <c:axId val="10111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0092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931-4BEA-8F0A-075894BF6FC6}"/>
            </c:ext>
          </c:extLst>
        </c:ser>
        <c:dLbls>
          <c:showLegendKey val="0"/>
          <c:showVal val="0"/>
          <c:showCatName val="0"/>
          <c:showSerName val="0"/>
          <c:showPercent val="0"/>
          <c:showBubbleSize val="0"/>
        </c:dLbls>
        <c:gapWidth val="150"/>
        <c:axId val="101138432"/>
        <c:axId val="101140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232.81</c:v>
                </c:pt>
                <c:pt idx="1">
                  <c:v>184.13</c:v>
                </c:pt>
                <c:pt idx="2">
                  <c:v>101.85</c:v>
                </c:pt>
                <c:pt idx="3">
                  <c:v>110.77</c:v>
                </c:pt>
                <c:pt idx="4">
                  <c:v>109.51</c:v>
                </c:pt>
              </c:numCache>
            </c:numRef>
          </c:val>
          <c:smooth val="0"/>
          <c:extLst xmlns:c16r2="http://schemas.microsoft.com/office/drawing/2015/06/chart">
            <c:ext xmlns:c16="http://schemas.microsoft.com/office/drawing/2014/chart" uri="{C3380CC4-5D6E-409C-BE32-E72D297353CC}">
              <c16:uniqueId val="{00000001-0931-4BEA-8F0A-075894BF6FC6}"/>
            </c:ext>
          </c:extLst>
        </c:ser>
        <c:dLbls>
          <c:showLegendKey val="0"/>
          <c:showVal val="0"/>
          <c:showCatName val="0"/>
          <c:showSerName val="0"/>
          <c:showPercent val="0"/>
          <c:showBubbleSize val="0"/>
        </c:dLbls>
        <c:marker val="1"/>
        <c:smooth val="0"/>
        <c:axId val="101138432"/>
        <c:axId val="101140352"/>
      </c:lineChart>
      <c:dateAx>
        <c:axId val="101138432"/>
        <c:scaling>
          <c:orientation val="minMax"/>
        </c:scaling>
        <c:delete val="1"/>
        <c:axPos val="b"/>
        <c:numFmt formatCode="ge" sourceLinked="1"/>
        <c:majorTickMark val="none"/>
        <c:minorTickMark val="none"/>
        <c:tickLblPos val="none"/>
        <c:crossAx val="101140352"/>
        <c:crosses val="autoZero"/>
        <c:auto val="1"/>
        <c:lblOffset val="100"/>
        <c:baseTimeUnit val="years"/>
      </c:dateAx>
      <c:valAx>
        <c:axId val="10114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3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77D-4D46-B07A-E09A968B51EC}"/>
            </c:ext>
          </c:extLst>
        </c:ser>
        <c:dLbls>
          <c:showLegendKey val="0"/>
          <c:showVal val="0"/>
          <c:showCatName val="0"/>
          <c:showSerName val="0"/>
          <c:showPercent val="0"/>
          <c:showBubbleSize val="0"/>
        </c:dLbls>
        <c:gapWidth val="150"/>
        <c:axId val="101171584"/>
        <c:axId val="101173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290.19</c:v>
                </c:pt>
                <c:pt idx="1">
                  <c:v>63.22</c:v>
                </c:pt>
                <c:pt idx="2">
                  <c:v>49.07</c:v>
                </c:pt>
                <c:pt idx="3">
                  <c:v>46.78</c:v>
                </c:pt>
                <c:pt idx="4">
                  <c:v>47.44</c:v>
                </c:pt>
              </c:numCache>
            </c:numRef>
          </c:val>
          <c:smooth val="0"/>
          <c:extLst xmlns:c16r2="http://schemas.microsoft.com/office/drawing/2015/06/chart">
            <c:ext xmlns:c16="http://schemas.microsoft.com/office/drawing/2014/chart" uri="{C3380CC4-5D6E-409C-BE32-E72D297353CC}">
              <c16:uniqueId val="{00000001-677D-4D46-B07A-E09A968B51EC}"/>
            </c:ext>
          </c:extLst>
        </c:ser>
        <c:dLbls>
          <c:showLegendKey val="0"/>
          <c:showVal val="0"/>
          <c:showCatName val="0"/>
          <c:showSerName val="0"/>
          <c:showPercent val="0"/>
          <c:showBubbleSize val="0"/>
        </c:dLbls>
        <c:marker val="1"/>
        <c:smooth val="0"/>
        <c:axId val="101171584"/>
        <c:axId val="101173504"/>
      </c:lineChart>
      <c:dateAx>
        <c:axId val="101171584"/>
        <c:scaling>
          <c:orientation val="minMax"/>
        </c:scaling>
        <c:delete val="1"/>
        <c:axPos val="b"/>
        <c:numFmt formatCode="ge" sourceLinked="1"/>
        <c:majorTickMark val="none"/>
        <c:minorTickMark val="none"/>
        <c:tickLblPos val="none"/>
        <c:crossAx val="101173504"/>
        <c:crosses val="autoZero"/>
        <c:auto val="1"/>
        <c:lblOffset val="100"/>
        <c:baseTimeUnit val="years"/>
      </c:dateAx>
      <c:valAx>
        <c:axId val="10117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7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4165.49</c:v>
                </c:pt>
                <c:pt idx="1">
                  <c:v>4123.17</c:v>
                </c:pt>
                <c:pt idx="2">
                  <c:v>4145.13</c:v>
                </c:pt>
                <c:pt idx="3">
                  <c:v>4124.1499999999996</c:v>
                </c:pt>
                <c:pt idx="4">
                  <c:v>4306.63</c:v>
                </c:pt>
              </c:numCache>
            </c:numRef>
          </c:val>
          <c:extLst xmlns:c16r2="http://schemas.microsoft.com/office/drawing/2015/06/chart">
            <c:ext xmlns:c16="http://schemas.microsoft.com/office/drawing/2014/chart" uri="{C3380CC4-5D6E-409C-BE32-E72D297353CC}">
              <c16:uniqueId val="{00000000-1EC1-433E-B76D-55801D6A8755}"/>
            </c:ext>
          </c:extLst>
        </c:ser>
        <c:dLbls>
          <c:showLegendKey val="0"/>
          <c:showVal val="0"/>
          <c:showCatName val="0"/>
          <c:showSerName val="0"/>
          <c:showPercent val="0"/>
          <c:showBubbleSize val="0"/>
        </c:dLbls>
        <c:gapWidth val="150"/>
        <c:axId val="101192448"/>
        <c:axId val="101194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1EC1-433E-B76D-55801D6A8755}"/>
            </c:ext>
          </c:extLst>
        </c:ser>
        <c:dLbls>
          <c:showLegendKey val="0"/>
          <c:showVal val="0"/>
          <c:showCatName val="0"/>
          <c:showSerName val="0"/>
          <c:showPercent val="0"/>
          <c:showBubbleSize val="0"/>
        </c:dLbls>
        <c:marker val="1"/>
        <c:smooth val="0"/>
        <c:axId val="101192448"/>
        <c:axId val="101194368"/>
      </c:lineChart>
      <c:dateAx>
        <c:axId val="101192448"/>
        <c:scaling>
          <c:orientation val="minMax"/>
        </c:scaling>
        <c:delete val="1"/>
        <c:axPos val="b"/>
        <c:numFmt formatCode="ge" sourceLinked="1"/>
        <c:majorTickMark val="none"/>
        <c:minorTickMark val="none"/>
        <c:tickLblPos val="none"/>
        <c:crossAx val="101194368"/>
        <c:crosses val="autoZero"/>
        <c:auto val="1"/>
        <c:lblOffset val="100"/>
        <c:baseTimeUnit val="years"/>
      </c:dateAx>
      <c:valAx>
        <c:axId val="10119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9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98.33</c:v>
                </c:pt>
                <c:pt idx="1">
                  <c:v>98.46</c:v>
                </c:pt>
                <c:pt idx="2">
                  <c:v>99.75</c:v>
                </c:pt>
                <c:pt idx="3">
                  <c:v>100</c:v>
                </c:pt>
                <c:pt idx="4">
                  <c:v>100</c:v>
                </c:pt>
              </c:numCache>
            </c:numRef>
          </c:val>
          <c:extLst xmlns:c16r2="http://schemas.microsoft.com/office/drawing/2015/06/chart">
            <c:ext xmlns:c16="http://schemas.microsoft.com/office/drawing/2014/chart" uri="{C3380CC4-5D6E-409C-BE32-E72D297353CC}">
              <c16:uniqueId val="{00000000-B6EA-4BB4-9F3B-374350FC5DB7}"/>
            </c:ext>
          </c:extLst>
        </c:ser>
        <c:dLbls>
          <c:showLegendKey val="0"/>
          <c:showVal val="0"/>
          <c:showCatName val="0"/>
          <c:showSerName val="0"/>
          <c:showPercent val="0"/>
          <c:showBubbleSize val="0"/>
        </c:dLbls>
        <c:gapWidth val="150"/>
        <c:axId val="101246080"/>
        <c:axId val="101248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B6EA-4BB4-9F3B-374350FC5DB7}"/>
            </c:ext>
          </c:extLst>
        </c:ser>
        <c:dLbls>
          <c:showLegendKey val="0"/>
          <c:showVal val="0"/>
          <c:showCatName val="0"/>
          <c:showSerName val="0"/>
          <c:showPercent val="0"/>
          <c:showBubbleSize val="0"/>
        </c:dLbls>
        <c:marker val="1"/>
        <c:smooth val="0"/>
        <c:axId val="101246080"/>
        <c:axId val="101248000"/>
      </c:lineChart>
      <c:dateAx>
        <c:axId val="101246080"/>
        <c:scaling>
          <c:orientation val="minMax"/>
        </c:scaling>
        <c:delete val="1"/>
        <c:axPos val="b"/>
        <c:numFmt formatCode="ge" sourceLinked="1"/>
        <c:majorTickMark val="none"/>
        <c:minorTickMark val="none"/>
        <c:tickLblPos val="none"/>
        <c:crossAx val="101248000"/>
        <c:crosses val="autoZero"/>
        <c:auto val="1"/>
        <c:lblOffset val="100"/>
        <c:baseTimeUnit val="years"/>
      </c:dateAx>
      <c:valAx>
        <c:axId val="10124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4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149.34</c:v>
                </c:pt>
                <c:pt idx="1">
                  <c:v>148.66</c:v>
                </c:pt>
                <c:pt idx="2">
                  <c:v>152.02000000000001</c:v>
                </c:pt>
                <c:pt idx="3">
                  <c:v>159.46</c:v>
                </c:pt>
                <c:pt idx="4">
                  <c:v>155.51</c:v>
                </c:pt>
              </c:numCache>
            </c:numRef>
          </c:val>
          <c:extLst xmlns:c16r2="http://schemas.microsoft.com/office/drawing/2015/06/chart">
            <c:ext xmlns:c16="http://schemas.microsoft.com/office/drawing/2014/chart" uri="{C3380CC4-5D6E-409C-BE32-E72D297353CC}">
              <c16:uniqueId val="{00000000-4F10-4319-A4EF-B363BAEE70F9}"/>
            </c:ext>
          </c:extLst>
        </c:ser>
        <c:dLbls>
          <c:showLegendKey val="0"/>
          <c:showVal val="0"/>
          <c:showCatName val="0"/>
          <c:showSerName val="0"/>
          <c:showPercent val="0"/>
          <c:showBubbleSize val="0"/>
        </c:dLbls>
        <c:gapWidth val="150"/>
        <c:axId val="101468416"/>
        <c:axId val="10147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4F10-4319-A4EF-B363BAEE70F9}"/>
            </c:ext>
          </c:extLst>
        </c:ser>
        <c:dLbls>
          <c:showLegendKey val="0"/>
          <c:showVal val="0"/>
          <c:showCatName val="0"/>
          <c:showSerName val="0"/>
          <c:showPercent val="0"/>
          <c:showBubbleSize val="0"/>
        </c:dLbls>
        <c:marker val="1"/>
        <c:smooth val="0"/>
        <c:axId val="101468416"/>
        <c:axId val="101470592"/>
      </c:lineChart>
      <c:dateAx>
        <c:axId val="101468416"/>
        <c:scaling>
          <c:orientation val="minMax"/>
        </c:scaling>
        <c:delete val="1"/>
        <c:axPos val="b"/>
        <c:numFmt formatCode="ge" sourceLinked="1"/>
        <c:majorTickMark val="none"/>
        <c:minorTickMark val="none"/>
        <c:tickLblPos val="none"/>
        <c:crossAx val="101470592"/>
        <c:crosses val="autoZero"/>
        <c:auto val="1"/>
        <c:lblOffset val="100"/>
        <c:baseTimeUnit val="years"/>
      </c:dateAx>
      <c:valAx>
        <c:axId val="10147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46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1" t="str">
        <f>データ!H6</f>
        <v>三重県　四日市市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3"/>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3"/>
      <c r="BK7" s="3"/>
      <c r="BL7" s="4" t="s">
        <v>9</v>
      </c>
      <c r="BM7" s="5"/>
      <c r="BN7" s="5"/>
      <c r="BO7" s="5"/>
      <c r="BP7" s="5"/>
      <c r="BQ7" s="5"/>
      <c r="BR7" s="5"/>
      <c r="BS7" s="5"/>
      <c r="BT7" s="5"/>
      <c r="BU7" s="5"/>
      <c r="BV7" s="5"/>
      <c r="BW7" s="5"/>
      <c r="BX7" s="5"/>
      <c r="BY7" s="6"/>
    </row>
    <row r="8" spans="1:78" ht="18.75" customHeight="1">
      <c r="A8" s="2"/>
      <c r="B8" s="78" t="str">
        <f>データ!I6</f>
        <v>法適用</v>
      </c>
      <c r="C8" s="78"/>
      <c r="D8" s="78"/>
      <c r="E8" s="78"/>
      <c r="F8" s="78"/>
      <c r="G8" s="78"/>
      <c r="H8" s="78"/>
      <c r="I8" s="78" t="str">
        <f>データ!J6</f>
        <v>下水道事業</v>
      </c>
      <c r="J8" s="78"/>
      <c r="K8" s="78"/>
      <c r="L8" s="78"/>
      <c r="M8" s="78"/>
      <c r="N8" s="78"/>
      <c r="O8" s="78"/>
      <c r="P8" s="78" t="str">
        <f>データ!K6</f>
        <v>特定環境保全公共下水道</v>
      </c>
      <c r="Q8" s="78"/>
      <c r="R8" s="78"/>
      <c r="S8" s="78"/>
      <c r="T8" s="78"/>
      <c r="U8" s="78"/>
      <c r="V8" s="78"/>
      <c r="W8" s="78" t="str">
        <f>データ!L6</f>
        <v>D2</v>
      </c>
      <c r="X8" s="78"/>
      <c r="Y8" s="78"/>
      <c r="Z8" s="78"/>
      <c r="AA8" s="78"/>
      <c r="AB8" s="78"/>
      <c r="AC8" s="78"/>
      <c r="AD8" s="79" t="str">
        <f>データ!$M$6</f>
        <v>自治体職員</v>
      </c>
      <c r="AE8" s="79"/>
      <c r="AF8" s="79"/>
      <c r="AG8" s="79"/>
      <c r="AH8" s="79"/>
      <c r="AI8" s="79"/>
      <c r="AJ8" s="79"/>
      <c r="AK8" s="3"/>
      <c r="AL8" s="73">
        <f>データ!S6</f>
        <v>312134</v>
      </c>
      <c r="AM8" s="73"/>
      <c r="AN8" s="73"/>
      <c r="AO8" s="73"/>
      <c r="AP8" s="73"/>
      <c r="AQ8" s="73"/>
      <c r="AR8" s="73"/>
      <c r="AS8" s="73"/>
      <c r="AT8" s="72">
        <f>データ!T6</f>
        <v>206.44</v>
      </c>
      <c r="AU8" s="72"/>
      <c r="AV8" s="72"/>
      <c r="AW8" s="72"/>
      <c r="AX8" s="72"/>
      <c r="AY8" s="72"/>
      <c r="AZ8" s="72"/>
      <c r="BA8" s="72"/>
      <c r="BB8" s="72">
        <f>データ!U6</f>
        <v>1511.98</v>
      </c>
      <c r="BC8" s="72"/>
      <c r="BD8" s="72"/>
      <c r="BE8" s="72"/>
      <c r="BF8" s="72"/>
      <c r="BG8" s="72"/>
      <c r="BH8" s="72"/>
      <c r="BI8" s="72"/>
      <c r="BJ8" s="3"/>
      <c r="BK8" s="3"/>
      <c r="BL8" s="76" t="s">
        <v>10</v>
      </c>
      <c r="BM8" s="77"/>
      <c r="BN8" s="7" t="s">
        <v>11</v>
      </c>
      <c r="BO8" s="8"/>
      <c r="BP8" s="8"/>
      <c r="BQ8" s="8"/>
      <c r="BR8" s="8"/>
      <c r="BS8" s="8"/>
      <c r="BT8" s="8"/>
      <c r="BU8" s="8"/>
      <c r="BV8" s="8"/>
      <c r="BW8" s="8"/>
      <c r="BX8" s="8"/>
      <c r="BY8" s="9"/>
    </row>
    <row r="9" spans="1:78" ht="18.75" customHeight="1">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3"/>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3"/>
      <c r="BK9" s="3"/>
      <c r="BL9" s="70" t="s">
        <v>20</v>
      </c>
      <c r="BM9" s="71"/>
      <c r="BN9" s="10" t="s">
        <v>21</v>
      </c>
      <c r="BO9" s="11"/>
      <c r="BP9" s="11"/>
      <c r="BQ9" s="11"/>
      <c r="BR9" s="11"/>
      <c r="BS9" s="11"/>
      <c r="BT9" s="11"/>
      <c r="BU9" s="11"/>
      <c r="BV9" s="11"/>
      <c r="BW9" s="11"/>
      <c r="BX9" s="11"/>
      <c r="BY9" s="12"/>
    </row>
    <row r="10" spans="1:78" ht="18.75" customHeight="1">
      <c r="A10" s="2"/>
      <c r="B10" s="72" t="str">
        <f>データ!N6</f>
        <v>-</v>
      </c>
      <c r="C10" s="72"/>
      <c r="D10" s="72"/>
      <c r="E10" s="72"/>
      <c r="F10" s="72"/>
      <c r="G10" s="72"/>
      <c r="H10" s="72"/>
      <c r="I10" s="72">
        <f>データ!O6</f>
        <v>47.92</v>
      </c>
      <c r="J10" s="72"/>
      <c r="K10" s="72"/>
      <c r="L10" s="72"/>
      <c r="M10" s="72"/>
      <c r="N10" s="72"/>
      <c r="O10" s="72"/>
      <c r="P10" s="72">
        <f>データ!P6</f>
        <v>0.43</v>
      </c>
      <c r="Q10" s="72"/>
      <c r="R10" s="72"/>
      <c r="S10" s="72"/>
      <c r="T10" s="72"/>
      <c r="U10" s="72"/>
      <c r="V10" s="72"/>
      <c r="W10" s="72">
        <f>データ!Q6</f>
        <v>100</v>
      </c>
      <c r="X10" s="72"/>
      <c r="Y10" s="72"/>
      <c r="Z10" s="72"/>
      <c r="AA10" s="72"/>
      <c r="AB10" s="72"/>
      <c r="AC10" s="72"/>
      <c r="AD10" s="73">
        <f>データ!R6</f>
        <v>2592</v>
      </c>
      <c r="AE10" s="73"/>
      <c r="AF10" s="73"/>
      <c r="AG10" s="73"/>
      <c r="AH10" s="73"/>
      <c r="AI10" s="73"/>
      <c r="AJ10" s="73"/>
      <c r="AK10" s="2"/>
      <c r="AL10" s="73">
        <f>データ!V6</f>
        <v>1338</v>
      </c>
      <c r="AM10" s="73"/>
      <c r="AN10" s="73"/>
      <c r="AO10" s="73"/>
      <c r="AP10" s="73"/>
      <c r="AQ10" s="73"/>
      <c r="AR10" s="73"/>
      <c r="AS10" s="73"/>
      <c r="AT10" s="72">
        <f>データ!W6</f>
        <v>0.87</v>
      </c>
      <c r="AU10" s="72"/>
      <c r="AV10" s="72"/>
      <c r="AW10" s="72"/>
      <c r="AX10" s="72"/>
      <c r="AY10" s="72"/>
      <c r="AZ10" s="72"/>
      <c r="BA10" s="72"/>
      <c r="BB10" s="72">
        <f>データ!X6</f>
        <v>1537.93</v>
      </c>
      <c r="BC10" s="72"/>
      <c r="BD10" s="72"/>
      <c r="BE10" s="72"/>
      <c r="BF10" s="72"/>
      <c r="BG10" s="72"/>
      <c r="BH10" s="72"/>
      <c r="BI10" s="72"/>
      <c r="BJ10" s="2"/>
      <c r="BK10" s="2"/>
      <c r="BL10" s="74" t="s">
        <v>22</v>
      </c>
      <c r="BM10" s="75"/>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24</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25</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42" t="s">
        <v>26</v>
      </c>
      <c r="BM14" s="43"/>
      <c r="BN14" s="43"/>
      <c r="BO14" s="43"/>
      <c r="BP14" s="43"/>
      <c r="BQ14" s="43"/>
      <c r="BR14" s="43"/>
      <c r="BS14" s="43"/>
      <c r="BT14" s="43"/>
      <c r="BU14" s="43"/>
      <c r="BV14" s="43"/>
      <c r="BW14" s="43"/>
      <c r="BX14" s="43"/>
      <c r="BY14" s="43"/>
      <c r="BZ14" s="44"/>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5"/>
      <c r="BM15" s="46"/>
      <c r="BN15" s="46"/>
      <c r="BO15" s="46"/>
      <c r="BP15" s="46"/>
      <c r="BQ15" s="46"/>
      <c r="BR15" s="46"/>
      <c r="BS15" s="46"/>
      <c r="BT15" s="46"/>
      <c r="BU15" s="46"/>
      <c r="BV15" s="46"/>
      <c r="BW15" s="46"/>
      <c r="BX15" s="46"/>
      <c r="BY15" s="46"/>
      <c r="BZ15" s="4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5" t="s">
        <v>121</v>
      </c>
      <c r="BM16" s="56"/>
      <c r="BN16" s="56"/>
      <c r="BO16" s="56"/>
      <c r="BP16" s="56"/>
      <c r="BQ16" s="56"/>
      <c r="BR16" s="56"/>
      <c r="BS16" s="56"/>
      <c r="BT16" s="56"/>
      <c r="BU16" s="56"/>
      <c r="BV16" s="56"/>
      <c r="BW16" s="56"/>
      <c r="BX16" s="56"/>
      <c r="BY16" s="56"/>
      <c r="BZ16" s="57"/>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5"/>
      <c r="BM17" s="56"/>
      <c r="BN17" s="56"/>
      <c r="BO17" s="56"/>
      <c r="BP17" s="56"/>
      <c r="BQ17" s="56"/>
      <c r="BR17" s="56"/>
      <c r="BS17" s="56"/>
      <c r="BT17" s="56"/>
      <c r="BU17" s="56"/>
      <c r="BV17" s="56"/>
      <c r="BW17" s="56"/>
      <c r="BX17" s="56"/>
      <c r="BY17" s="56"/>
      <c r="BZ17" s="57"/>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5"/>
      <c r="BM18" s="56"/>
      <c r="BN18" s="56"/>
      <c r="BO18" s="56"/>
      <c r="BP18" s="56"/>
      <c r="BQ18" s="56"/>
      <c r="BR18" s="56"/>
      <c r="BS18" s="56"/>
      <c r="BT18" s="56"/>
      <c r="BU18" s="56"/>
      <c r="BV18" s="56"/>
      <c r="BW18" s="56"/>
      <c r="BX18" s="56"/>
      <c r="BY18" s="56"/>
      <c r="BZ18" s="57"/>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5"/>
      <c r="BM19" s="56"/>
      <c r="BN19" s="56"/>
      <c r="BO19" s="56"/>
      <c r="BP19" s="56"/>
      <c r="BQ19" s="56"/>
      <c r="BR19" s="56"/>
      <c r="BS19" s="56"/>
      <c r="BT19" s="56"/>
      <c r="BU19" s="56"/>
      <c r="BV19" s="56"/>
      <c r="BW19" s="56"/>
      <c r="BX19" s="56"/>
      <c r="BY19" s="56"/>
      <c r="BZ19" s="57"/>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5"/>
      <c r="BM20" s="56"/>
      <c r="BN20" s="56"/>
      <c r="BO20" s="56"/>
      <c r="BP20" s="56"/>
      <c r="BQ20" s="56"/>
      <c r="BR20" s="56"/>
      <c r="BS20" s="56"/>
      <c r="BT20" s="56"/>
      <c r="BU20" s="56"/>
      <c r="BV20" s="56"/>
      <c r="BW20" s="56"/>
      <c r="BX20" s="56"/>
      <c r="BY20" s="56"/>
      <c r="BZ20" s="57"/>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5"/>
      <c r="BM21" s="56"/>
      <c r="BN21" s="56"/>
      <c r="BO21" s="56"/>
      <c r="BP21" s="56"/>
      <c r="BQ21" s="56"/>
      <c r="BR21" s="56"/>
      <c r="BS21" s="56"/>
      <c r="BT21" s="56"/>
      <c r="BU21" s="56"/>
      <c r="BV21" s="56"/>
      <c r="BW21" s="56"/>
      <c r="BX21" s="56"/>
      <c r="BY21" s="56"/>
      <c r="BZ21" s="57"/>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5"/>
      <c r="BM22" s="56"/>
      <c r="BN22" s="56"/>
      <c r="BO22" s="56"/>
      <c r="BP22" s="56"/>
      <c r="BQ22" s="56"/>
      <c r="BR22" s="56"/>
      <c r="BS22" s="56"/>
      <c r="BT22" s="56"/>
      <c r="BU22" s="56"/>
      <c r="BV22" s="56"/>
      <c r="BW22" s="56"/>
      <c r="BX22" s="56"/>
      <c r="BY22" s="56"/>
      <c r="BZ22" s="57"/>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5"/>
      <c r="BM23" s="56"/>
      <c r="BN23" s="56"/>
      <c r="BO23" s="56"/>
      <c r="BP23" s="56"/>
      <c r="BQ23" s="56"/>
      <c r="BR23" s="56"/>
      <c r="BS23" s="56"/>
      <c r="BT23" s="56"/>
      <c r="BU23" s="56"/>
      <c r="BV23" s="56"/>
      <c r="BW23" s="56"/>
      <c r="BX23" s="56"/>
      <c r="BY23" s="56"/>
      <c r="BZ23" s="57"/>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5"/>
      <c r="BM24" s="56"/>
      <c r="BN24" s="56"/>
      <c r="BO24" s="56"/>
      <c r="BP24" s="56"/>
      <c r="BQ24" s="56"/>
      <c r="BR24" s="56"/>
      <c r="BS24" s="56"/>
      <c r="BT24" s="56"/>
      <c r="BU24" s="56"/>
      <c r="BV24" s="56"/>
      <c r="BW24" s="56"/>
      <c r="BX24" s="56"/>
      <c r="BY24" s="56"/>
      <c r="BZ24" s="57"/>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5"/>
      <c r="BM25" s="56"/>
      <c r="BN25" s="56"/>
      <c r="BO25" s="56"/>
      <c r="BP25" s="56"/>
      <c r="BQ25" s="56"/>
      <c r="BR25" s="56"/>
      <c r="BS25" s="56"/>
      <c r="BT25" s="56"/>
      <c r="BU25" s="56"/>
      <c r="BV25" s="56"/>
      <c r="BW25" s="56"/>
      <c r="BX25" s="56"/>
      <c r="BY25" s="56"/>
      <c r="BZ25" s="57"/>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5"/>
      <c r="BM26" s="56"/>
      <c r="BN26" s="56"/>
      <c r="BO26" s="56"/>
      <c r="BP26" s="56"/>
      <c r="BQ26" s="56"/>
      <c r="BR26" s="56"/>
      <c r="BS26" s="56"/>
      <c r="BT26" s="56"/>
      <c r="BU26" s="56"/>
      <c r="BV26" s="56"/>
      <c r="BW26" s="56"/>
      <c r="BX26" s="56"/>
      <c r="BY26" s="56"/>
      <c r="BZ26" s="57"/>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5"/>
      <c r="BM27" s="56"/>
      <c r="BN27" s="56"/>
      <c r="BO27" s="56"/>
      <c r="BP27" s="56"/>
      <c r="BQ27" s="56"/>
      <c r="BR27" s="56"/>
      <c r="BS27" s="56"/>
      <c r="BT27" s="56"/>
      <c r="BU27" s="56"/>
      <c r="BV27" s="56"/>
      <c r="BW27" s="56"/>
      <c r="BX27" s="56"/>
      <c r="BY27" s="56"/>
      <c r="BZ27" s="57"/>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5"/>
      <c r="BM28" s="56"/>
      <c r="BN28" s="56"/>
      <c r="BO28" s="56"/>
      <c r="BP28" s="56"/>
      <c r="BQ28" s="56"/>
      <c r="BR28" s="56"/>
      <c r="BS28" s="56"/>
      <c r="BT28" s="56"/>
      <c r="BU28" s="56"/>
      <c r="BV28" s="56"/>
      <c r="BW28" s="56"/>
      <c r="BX28" s="56"/>
      <c r="BY28" s="56"/>
      <c r="BZ28" s="57"/>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5"/>
      <c r="BM29" s="56"/>
      <c r="BN29" s="56"/>
      <c r="BO29" s="56"/>
      <c r="BP29" s="56"/>
      <c r="BQ29" s="56"/>
      <c r="BR29" s="56"/>
      <c r="BS29" s="56"/>
      <c r="BT29" s="56"/>
      <c r="BU29" s="56"/>
      <c r="BV29" s="56"/>
      <c r="BW29" s="56"/>
      <c r="BX29" s="56"/>
      <c r="BY29" s="56"/>
      <c r="BZ29" s="57"/>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5"/>
      <c r="BM30" s="56"/>
      <c r="BN30" s="56"/>
      <c r="BO30" s="56"/>
      <c r="BP30" s="56"/>
      <c r="BQ30" s="56"/>
      <c r="BR30" s="56"/>
      <c r="BS30" s="56"/>
      <c r="BT30" s="56"/>
      <c r="BU30" s="56"/>
      <c r="BV30" s="56"/>
      <c r="BW30" s="56"/>
      <c r="BX30" s="56"/>
      <c r="BY30" s="56"/>
      <c r="BZ30" s="57"/>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5"/>
      <c r="BM31" s="56"/>
      <c r="BN31" s="56"/>
      <c r="BO31" s="56"/>
      <c r="BP31" s="56"/>
      <c r="BQ31" s="56"/>
      <c r="BR31" s="56"/>
      <c r="BS31" s="56"/>
      <c r="BT31" s="56"/>
      <c r="BU31" s="56"/>
      <c r="BV31" s="56"/>
      <c r="BW31" s="56"/>
      <c r="BX31" s="56"/>
      <c r="BY31" s="56"/>
      <c r="BZ31" s="57"/>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5"/>
      <c r="BM32" s="56"/>
      <c r="BN32" s="56"/>
      <c r="BO32" s="56"/>
      <c r="BP32" s="56"/>
      <c r="BQ32" s="56"/>
      <c r="BR32" s="56"/>
      <c r="BS32" s="56"/>
      <c r="BT32" s="56"/>
      <c r="BU32" s="56"/>
      <c r="BV32" s="56"/>
      <c r="BW32" s="56"/>
      <c r="BX32" s="56"/>
      <c r="BY32" s="56"/>
      <c r="BZ32" s="57"/>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5"/>
      <c r="BM33" s="56"/>
      <c r="BN33" s="56"/>
      <c r="BO33" s="56"/>
      <c r="BP33" s="56"/>
      <c r="BQ33" s="56"/>
      <c r="BR33" s="56"/>
      <c r="BS33" s="56"/>
      <c r="BT33" s="56"/>
      <c r="BU33" s="56"/>
      <c r="BV33" s="56"/>
      <c r="BW33" s="56"/>
      <c r="BX33" s="56"/>
      <c r="BY33" s="56"/>
      <c r="BZ33" s="57"/>
    </row>
    <row r="34" spans="1:78" ht="13.5" customHeight="1">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55"/>
      <c r="BM34" s="56"/>
      <c r="BN34" s="56"/>
      <c r="BO34" s="56"/>
      <c r="BP34" s="56"/>
      <c r="BQ34" s="56"/>
      <c r="BR34" s="56"/>
      <c r="BS34" s="56"/>
      <c r="BT34" s="56"/>
      <c r="BU34" s="56"/>
      <c r="BV34" s="56"/>
      <c r="BW34" s="56"/>
      <c r="BX34" s="56"/>
      <c r="BY34" s="56"/>
      <c r="BZ34" s="57"/>
    </row>
    <row r="35" spans="1:78" ht="13.5" customHeight="1">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55"/>
      <c r="BM35" s="56"/>
      <c r="BN35" s="56"/>
      <c r="BO35" s="56"/>
      <c r="BP35" s="56"/>
      <c r="BQ35" s="56"/>
      <c r="BR35" s="56"/>
      <c r="BS35" s="56"/>
      <c r="BT35" s="56"/>
      <c r="BU35" s="56"/>
      <c r="BV35" s="56"/>
      <c r="BW35" s="56"/>
      <c r="BX35" s="56"/>
      <c r="BY35" s="56"/>
      <c r="BZ35" s="57"/>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5"/>
      <c r="BM36" s="56"/>
      <c r="BN36" s="56"/>
      <c r="BO36" s="56"/>
      <c r="BP36" s="56"/>
      <c r="BQ36" s="56"/>
      <c r="BR36" s="56"/>
      <c r="BS36" s="56"/>
      <c r="BT36" s="56"/>
      <c r="BU36" s="56"/>
      <c r="BV36" s="56"/>
      <c r="BW36" s="56"/>
      <c r="BX36" s="56"/>
      <c r="BY36" s="56"/>
      <c r="BZ36" s="57"/>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5"/>
      <c r="BM37" s="56"/>
      <c r="BN37" s="56"/>
      <c r="BO37" s="56"/>
      <c r="BP37" s="56"/>
      <c r="BQ37" s="56"/>
      <c r="BR37" s="56"/>
      <c r="BS37" s="56"/>
      <c r="BT37" s="56"/>
      <c r="BU37" s="56"/>
      <c r="BV37" s="56"/>
      <c r="BW37" s="56"/>
      <c r="BX37" s="56"/>
      <c r="BY37" s="56"/>
      <c r="BZ37" s="57"/>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5"/>
      <c r="BM38" s="56"/>
      <c r="BN38" s="56"/>
      <c r="BO38" s="56"/>
      <c r="BP38" s="56"/>
      <c r="BQ38" s="56"/>
      <c r="BR38" s="56"/>
      <c r="BS38" s="56"/>
      <c r="BT38" s="56"/>
      <c r="BU38" s="56"/>
      <c r="BV38" s="56"/>
      <c r="BW38" s="56"/>
      <c r="BX38" s="56"/>
      <c r="BY38" s="56"/>
      <c r="BZ38" s="57"/>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5"/>
      <c r="BM39" s="56"/>
      <c r="BN39" s="56"/>
      <c r="BO39" s="56"/>
      <c r="BP39" s="56"/>
      <c r="BQ39" s="56"/>
      <c r="BR39" s="56"/>
      <c r="BS39" s="56"/>
      <c r="BT39" s="56"/>
      <c r="BU39" s="56"/>
      <c r="BV39" s="56"/>
      <c r="BW39" s="56"/>
      <c r="BX39" s="56"/>
      <c r="BY39" s="56"/>
      <c r="BZ39" s="57"/>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5"/>
      <c r="BM40" s="56"/>
      <c r="BN40" s="56"/>
      <c r="BO40" s="56"/>
      <c r="BP40" s="56"/>
      <c r="BQ40" s="56"/>
      <c r="BR40" s="56"/>
      <c r="BS40" s="56"/>
      <c r="BT40" s="56"/>
      <c r="BU40" s="56"/>
      <c r="BV40" s="56"/>
      <c r="BW40" s="56"/>
      <c r="BX40" s="56"/>
      <c r="BY40" s="56"/>
      <c r="BZ40" s="57"/>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5"/>
      <c r="BM41" s="56"/>
      <c r="BN41" s="56"/>
      <c r="BO41" s="56"/>
      <c r="BP41" s="56"/>
      <c r="BQ41" s="56"/>
      <c r="BR41" s="56"/>
      <c r="BS41" s="56"/>
      <c r="BT41" s="56"/>
      <c r="BU41" s="56"/>
      <c r="BV41" s="56"/>
      <c r="BW41" s="56"/>
      <c r="BX41" s="56"/>
      <c r="BY41" s="56"/>
      <c r="BZ41" s="57"/>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5"/>
      <c r="BM42" s="56"/>
      <c r="BN42" s="56"/>
      <c r="BO42" s="56"/>
      <c r="BP42" s="56"/>
      <c r="BQ42" s="56"/>
      <c r="BR42" s="56"/>
      <c r="BS42" s="56"/>
      <c r="BT42" s="56"/>
      <c r="BU42" s="56"/>
      <c r="BV42" s="56"/>
      <c r="BW42" s="56"/>
      <c r="BX42" s="56"/>
      <c r="BY42" s="56"/>
      <c r="BZ42" s="57"/>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5"/>
      <c r="BM43" s="56"/>
      <c r="BN43" s="56"/>
      <c r="BO43" s="56"/>
      <c r="BP43" s="56"/>
      <c r="BQ43" s="56"/>
      <c r="BR43" s="56"/>
      <c r="BS43" s="56"/>
      <c r="BT43" s="56"/>
      <c r="BU43" s="56"/>
      <c r="BV43" s="56"/>
      <c r="BW43" s="56"/>
      <c r="BX43" s="56"/>
      <c r="BY43" s="56"/>
      <c r="BZ43" s="57"/>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5" t="s">
        <v>120</v>
      </c>
      <c r="BM47" s="56"/>
      <c r="BN47" s="56"/>
      <c r="BO47" s="56"/>
      <c r="BP47" s="56"/>
      <c r="BQ47" s="56"/>
      <c r="BR47" s="56"/>
      <c r="BS47" s="56"/>
      <c r="BT47" s="56"/>
      <c r="BU47" s="56"/>
      <c r="BV47" s="56"/>
      <c r="BW47" s="56"/>
      <c r="BX47" s="56"/>
      <c r="BY47" s="56"/>
      <c r="BZ47" s="57"/>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5"/>
      <c r="BM48" s="56"/>
      <c r="BN48" s="56"/>
      <c r="BO48" s="56"/>
      <c r="BP48" s="56"/>
      <c r="BQ48" s="56"/>
      <c r="BR48" s="56"/>
      <c r="BS48" s="56"/>
      <c r="BT48" s="56"/>
      <c r="BU48" s="56"/>
      <c r="BV48" s="56"/>
      <c r="BW48" s="56"/>
      <c r="BX48" s="56"/>
      <c r="BY48" s="56"/>
      <c r="BZ48" s="57"/>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5"/>
      <c r="BM49" s="56"/>
      <c r="BN49" s="56"/>
      <c r="BO49" s="56"/>
      <c r="BP49" s="56"/>
      <c r="BQ49" s="56"/>
      <c r="BR49" s="56"/>
      <c r="BS49" s="56"/>
      <c r="BT49" s="56"/>
      <c r="BU49" s="56"/>
      <c r="BV49" s="56"/>
      <c r="BW49" s="56"/>
      <c r="BX49" s="56"/>
      <c r="BY49" s="56"/>
      <c r="BZ49" s="57"/>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5"/>
      <c r="BM50" s="56"/>
      <c r="BN50" s="56"/>
      <c r="BO50" s="56"/>
      <c r="BP50" s="56"/>
      <c r="BQ50" s="56"/>
      <c r="BR50" s="56"/>
      <c r="BS50" s="56"/>
      <c r="BT50" s="56"/>
      <c r="BU50" s="56"/>
      <c r="BV50" s="56"/>
      <c r="BW50" s="56"/>
      <c r="BX50" s="56"/>
      <c r="BY50" s="56"/>
      <c r="BZ50" s="57"/>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5"/>
      <c r="BM51" s="56"/>
      <c r="BN51" s="56"/>
      <c r="BO51" s="56"/>
      <c r="BP51" s="56"/>
      <c r="BQ51" s="56"/>
      <c r="BR51" s="56"/>
      <c r="BS51" s="56"/>
      <c r="BT51" s="56"/>
      <c r="BU51" s="56"/>
      <c r="BV51" s="56"/>
      <c r="BW51" s="56"/>
      <c r="BX51" s="56"/>
      <c r="BY51" s="56"/>
      <c r="BZ51" s="57"/>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5"/>
      <c r="BM52" s="56"/>
      <c r="BN52" s="56"/>
      <c r="BO52" s="56"/>
      <c r="BP52" s="56"/>
      <c r="BQ52" s="56"/>
      <c r="BR52" s="56"/>
      <c r="BS52" s="56"/>
      <c r="BT52" s="56"/>
      <c r="BU52" s="56"/>
      <c r="BV52" s="56"/>
      <c r="BW52" s="56"/>
      <c r="BX52" s="56"/>
      <c r="BY52" s="56"/>
      <c r="BZ52" s="57"/>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5"/>
      <c r="BM53" s="56"/>
      <c r="BN53" s="56"/>
      <c r="BO53" s="56"/>
      <c r="BP53" s="56"/>
      <c r="BQ53" s="56"/>
      <c r="BR53" s="56"/>
      <c r="BS53" s="56"/>
      <c r="BT53" s="56"/>
      <c r="BU53" s="56"/>
      <c r="BV53" s="56"/>
      <c r="BW53" s="56"/>
      <c r="BX53" s="56"/>
      <c r="BY53" s="56"/>
      <c r="BZ53" s="57"/>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5"/>
      <c r="BM54" s="56"/>
      <c r="BN54" s="56"/>
      <c r="BO54" s="56"/>
      <c r="BP54" s="56"/>
      <c r="BQ54" s="56"/>
      <c r="BR54" s="56"/>
      <c r="BS54" s="56"/>
      <c r="BT54" s="56"/>
      <c r="BU54" s="56"/>
      <c r="BV54" s="56"/>
      <c r="BW54" s="56"/>
      <c r="BX54" s="56"/>
      <c r="BY54" s="56"/>
      <c r="BZ54" s="57"/>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5"/>
      <c r="BM55" s="56"/>
      <c r="BN55" s="56"/>
      <c r="BO55" s="56"/>
      <c r="BP55" s="56"/>
      <c r="BQ55" s="56"/>
      <c r="BR55" s="56"/>
      <c r="BS55" s="56"/>
      <c r="BT55" s="56"/>
      <c r="BU55" s="56"/>
      <c r="BV55" s="56"/>
      <c r="BW55" s="56"/>
      <c r="BX55" s="56"/>
      <c r="BY55" s="56"/>
      <c r="BZ55" s="57"/>
    </row>
    <row r="56" spans="1:78" ht="13.5" customHeight="1">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55"/>
      <c r="BM56" s="56"/>
      <c r="BN56" s="56"/>
      <c r="BO56" s="56"/>
      <c r="BP56" s="56"/>
      <c r="BQ56" s="56"/>
      <c r="BR56" s="56"/>
      <c r="BS56" s="56"/>
      <c r="BT56" s="56"/>
      <c r="BU56" s="56"/>
      <c r="BV56" s="56"/>
      <c r="BW56" s="56"/>
      <c r="BX56" s="56"/>
      <c r="BY56" s="56"/>
      <c r="BZ56" s="57"/>
    </row>
    <row r="57" spans="1:78" ht="13.5" customHeight="1">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55"/>
      <c r="BM57" s="56"/>
      <c r="BN57" s="56"/>
      <c r="BO57" s="56"/>
      <c r="BP57" s="56"/>
      <c r="BQ57" s="56"/>
      <c r="BR57" s="56"/>
      <c r="BS57" s="56"/>
      <c r="BT57" s="56"/>
      <c r="BU57" s="56"/>
      <c r="BV57" s="56"/>
      <c r="BW57" s="56"/>
      <c r="BX57" s="56"/>
      <c r="BY57" s="56"/>
      <c r="BZ57" s="57"/>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5"/>
      <c r="BM58" s="56"/>
      <c r="BN58" s="56"/>
      <c r="BO58" s="56"/>
      <c r="BP58" s="56"/>
      <c r="BQ58" s="56"/>
      <c r="BR58" s="56"/>
      <c r="BS58" s="56"/>
      <c r="BT58" s="56"/>
      <c r="BU58" s="56"/>
      <c r="BV58" s="56"/>
      <c r="BW58" s="56"/>
      <c r="BX58" s="56"/>
      <c r="BY58" s="56"/>
      <c r="BZ58" s="57"/>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5"/>
      <c r="BM59" s="56"/>
      <c r="BN59" s="56"/>
      <c r="BO59" s="56"/>
      <c r="BP59" s="56"/>
      <c r="BQ59" s="56"/>
      <c r="BR59" s="56"/>
      <c r="BS59" s="56"/>
      <c r="BT59" s="56"/>
      <c r="BU59" s="56"/>
      <c r="BV59" s="56"/>
      <c r="BW59" s="56"/>
      <c r="BX59" s="56"/>
      <c r="BY59" s="56"/>
      <c r="BZ59" s="57"/>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5"/>
      <c r="BM60" s="56"/>
      <c r="BN60" s="56"/>
      <c r="BO60" s="56"/>
      <c r="BP60" s="56"/>
      <c r="BQ60" s="56"/>
      <c r="BR60" s="56"/>
      <c r="BS60" s="56"/>
      <c r="BT60" s="56"/>
      <c r="BU60" s="56"/>
      <c r="BV60" s="56"/>
      <c r="BW60" s="56"/>
      <c r="BX60" s="56"/>
      <c r="BY60" s="56"/>
      <c r="BZ60" s="57"/>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5"/>
      <c r="BM61" s="56"/>
      <c r="BN61" s="56"/>
      <c r="BO61" s="56"/>
      <c r="BP61" s="56"/>
      <c r="BQ61" s="56"/>
      <c r="BR61" s="56"/>
      <c r="BS61" s="56"/>
      <c r="BT61" s="56"/>
      <c r="BU61" s="56"/>
      <c r="BV61" s="56"/>
      <c r="BW61" s="56"/>
      <c r="BX61" s="56"/>
      <c r="BY61" s="56"/>
      <c r="BZ61" s="57"/>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5"/>
      <c r="BM62" s="56"/>
      <c r="BN62" s="56"/>
      <c r="BO62" s="56"/>
      <c r="BP62" s="56"/>
      <c r="BQ62" s="56"/>
      <c r="BR62" s="56"/>
      <c r="BS62" s="56"/>
      <c r="BT62" s="56"/>
      <c r="BU62" s="56"/>
      <c r="BV62" s="56"/>
      <c r="BW62" s="56"/>
      <c r="BX62" s="56"/>
      <c r="BY62" s="56"/>
      <c r="BZ62" s="57"/>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c r="C83" s="2" t="s">
        <v>41</v>
      </c>
    </row>
    <row r="84" spans="1:78">
      <c r="C84" s="25"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【102.38】</v>
      </c>
      <c r="F86" s="26" t="str">
        <f>データ!AT6</f>
        <v>【102.97】</v>
      </c>
      <c r="G86" s="26" t="str">
        <f>データ!BE6</f>
        <v>【54.73】</v>
      </c>
      <c r="H86" s="26" t="str">
        <f>データ!BP6</f>
        <v>【1,225.44】</v>
      </c>
      <c r="I86" s="26" t="str">
        <f>データ!CA6</f>
        <v>【75.58】</v>
      </c>
      <c r="J86" s="26" t="str">
        <f>データ!CL6</f>
        <v>【215.23】</v>
      </c>
      <c r="K86" s="26" t="str">
        <f>データ!CW6</f>
        <v>【42.66】</v>
      </c>
      <c r="L86" s="26" t="str">
        <f>データ!DH6</f>
        <v>【82.67】</v>
      </c>
      <c r="M86" s="26" t="str">
        <f>データ!DS6</f>
        <v>【24.65】</v>
      </c>
      <c r="N86" s="26" t="str">
        <f>データ!ED6</f>
        <v>【0.00】</v>
      </c>
      <c r="O86" s="26" t="str">
        <f>データ!EO6</f>
        <v>【0.10】</v>
      </c>
    </row>
  </sheetData>
  <sheetProtection algorithmName="SHA-512" hashValue="AR8+HeFA38m0/HWiA+5ck56iryRfvi0nDxDNtHGdIODbgKlnUqdKEkGOR1Q1qzVOzYG8GpxKsdRQQkKg0UZZnw==" saltValue="gRfUqB5woHCUvZMty5D5A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cols>
    <col min="2" max="144" width="11.875" customWidth="1"/>
  </cols>
  <sheetData>
    <row r="1" spans="1:148">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c r="A3" s="28" t="s">
        <v>57</v>
      </c>
      <c r="B3" s="29" t="s">
        <v>58</v>
      </c>
      <c r="C3" s="29" t="s">
        <v>59</v>
      </c>
      <c r="D3" s="29" t="s">
        <v>60</v>
      </c>
      <c r="E3" s="29" t="s">
        <v>61</v>
      </c>
      <c r="F3" s="29" t="s">
        <v>62</v>
      </c>
      <c r="G3" s="29" t="s">
        <v>63</v>
      </c>
      <c r="H3" s="83" t="s">
        <v>64</v>
      </c>
      <c r="I3" s="84"/>
      <c r="J3" s="84"/>
      <c r="K3" s="84"/>
      <c r="L3" s="84"/>
      <c r="M3" s="84"/>
      <c r="N3" s="84"/>
      <c r="O3" s="84"/>
      <c r="P3" s="84"/>
      <c r="Q3" s="84"/>
      <c r="R3" s="84"/>
      <c r="S3" s="84"/>
      <c r="T3" s="84"/>
      <c r="U3" s="84"/>
      <c r="V3" s="84"/>
      <c r="W3" s="84"/>
      <c r="X3" s="85"/>
      <c r="Y3" s="89" t="s">
        <v>65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c r="A4" s="28" t="s">
        <v>67</v>
      </c>
      <c r="B4" s="30"/>
      <c r="C4" s="30"/>
      <c r="D4" s="30"/>
      <c r="E4" s="30"/>
      <c r="F4" s="30"/>
      <c r="G4" s="30"/>
      <c r="H4" s="86"/>
      <c r="I4" s="87"/>
      <c r="J4" s="87"/>
      <c r="K4" s="87"/>
      <c r="L4" s="87"/>
      <c r="M4" s="87"/>
      <c r="N4" s="87"/>
      <c r="O4" s="87"/>
      <c r="P4" s="87"/>
      <c r="Q4" s="87"/>
      <c r="R4" s="87"/>
      <c r="S4" s="87"/>
      <c r="T4" s="87"/>
      <c r="U4" s="87"/>
      <c r="V4" s="87"/>
      <c r="W4" s="87"/>
      <c r="X4" s="88"/>
      <c r="Y4" s="82" t="s">
        <v>68</v>
      </c>
      <c r="Z4" s="82"/>
      <c r="AA4" s="82"/>
      <c r="AB4" s="82"/>
      <c r="AC4" s="82"/>
      <c r="AD4" s="82"/>
      <c r="AE4" s="82"/>
      <c r="AF4" s="82"/>
      <c r="AG4" s="82"/>
      <c r="AH4" s="82"/>
      <c r="AI4" s="82"/>
      <c r="AJ4" s="82" t="s">
        <v>69</v>
      </c>
      <c r="AK4" s="82"/>
      <c r="AL4" s="82"/>
      <c r="AM4" s="82"/>
      <c r="AN4" s="82"/>
      <c r="AO4" s="82"/>
      <c r="AP4" s="82"/>
      <c r="AQ4" s="82"/>
      <c r="AR4" s="82"/>
      <c r="AS4" s="82"/>
      <c r="AT4" s="82"/>
      <c r="AU4" s="82" t="s">
        <v>70</v>
      </c>
      <c r="AV4" s="82"/>
      <c r="AW4" s="82"/>
      <c r="AX4" s="82"/>
      <c r="AY4" s="82"/>
      <c r="AZ4" s="82"/>
      <c r="BA4" s="82"/>
      <c r="BB4" s="82"/>
      <c r="BC4" s="82"/>
      <c r="BD4" s="82"/>
      <c r="BE4" s="82"/>
      <c r="BF4" s="82" t="s">
        <v>71</v>
      </c>
      <c r="BG4" s="82"/>
      <c r="BH4" s="82"/>
      <c r="BI4" s="82"/>
      <c r="BJ4" s="82"/>
      <c r="BK4" s="82"/>
      <c r="BL4" s="82"/>
      <c r="BM4" s="82"/>
      <c r="BN4" s="82"/>
      <c r="BO4" s="82"/>
      <c r="BP4" s="82"/>
      <c r="BQ4" s="82" t="s">
        <v>72</v>
      </c>
      <c r="BR4" s="82"/>
      <c r="BS4" s="82"/>
      <c r="BT4" s="82"/>
      <c r="BU4" s="82"/>
      <c r="BV4" s="82"/>
      <c r="BW4" s="82"/>
      <c r="BX4" s="82"/>
      <c r="BY4" s="82"/>
      <c r="BZ4" s="82"/>
      <c r="CA4" s="82"/>
      <c r="CB4" s="82" t="s">
        <v>73</v>
      </c>
      <c r="CC4" s="82"/>
      <c r="CD4" s="82"/>
      <c r="CE4" s="82"/>
      <c r="CF4" s="82"/>
      <c r="CG4" s="82"/>
      <c r="CH4" s="82"/>
      <c r="CI4" s="82"/>
      <c r="CJ4" s="82"/>
      <c r="CK4" s="82"/>
      <c r="CL4" s="82"/>
      <c r="CM4" s="82" t="s">
        <v>74</v>
      </c>
      <c r="CN4" s="82"/>
      <c r="CO4" s="82"/>
      <c r="CP4" s="82"/>
      <c r="CQ4" s="82"/>
      <c r="CR4" s="82"/>
      <c r="CS4" s="82"/>
      <c r="CT4" s="82"/>
      <c r="CU4" s="82"/>
      <c r="CV4" s="82"/>
      <c r="CW4" s="82"/>
      <c r="CX4" s="82" t="s">
        <v>75</v>
      </c>
      <c r="CY4" s="82"/>
      <c r="CZ4" s="82"/>
      <c r="DA4" s="82"/>
      <c r="DB4" s="82"/>
      <c r="DC4" s="82"/>
      <c r="DD4" s="82"/>
      <c r="DE4" s="82"/>
      <c r="DF4" s="82"/>
      <c r="DG4" s="82"/>
      <c r="DH4" s="82"/>
      <c r="DI4" s="82" t="s">
        <v>76</v>
      </c>
      <c r="DJ4" s="82"/>
      <c r="DK4" s="82"/>
      <c r="DL4" s="82"/>
      <c r="DM4" s="82"/>
      <c r="DN4" s="82"/>
      <c r="DO4" s="82"/>
      <c r="DP4" s="82"/>
      <c r="DQ4" s="82"/>
      <c r="DR4" s="82"/>
      <c r="DS4" s="82"/>
      <c r="DT4" s="82" t="s">
        <v>77</v>
      </c>
      <c r="DU4" s="82"/>
      <c r="DV4" s="82"/>
      <c r="DW4" s="82"/>
      <c r="DX4" s="82"/>
      <c r="DY4" s="82"/>
      <c r="DZ4" s="82"/>
      <c r="EA4" s="82"/>
      <c r="EB4" s="82"/>
      <c r="EC4" s="82"/>
      <c r="ED4" s="82"/>
      <c r="EE4" s="82" t="s">
        <v>78</v>
      </c>
      <c r="EF4" s="82"/>
      <c r="EG4" s="82"/>
      <c r="EH4" s="82"/>
      <c r="EI4" s="82"/>
      <c r="EJ4" s="82"/>
      <c r="EK4" s="82"/>
      <c r="EL4" s="82"/>
      <c r="EM4" s="82"/>
      <c r="EN4" s="82"/>
      <c r="EO4" s="82"/>
    </row>
    <row r="5" spans="1:148">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c r="A6" s="28" t="s">
        <v>107</v>
      </c>
      <c r="B6" s="33">
        <f>B7</f>
        <v>2017</v>
      </c>
      <c r="C6" s="33">
        <f t="shared" ref="C6:X6" si="3">C7</f>
        <v>242021</v>
      </c>
      <c r="D6" s="33">
        <f t="shared" si="3"/>
        <v>46</v>
      </c>
      <c r="E6" s="33">
        <f t="shared" si="3"/>
        <v>17</v>
      </c>
      <c r="F6" s="33">
        <f t="shared" si="3"/>
        <v>4</v>
      </c>
      <c r="G6" s="33">
        <f t="shared" si="3"/>
        <v>0</v>
      </c>
      <c r="H6" s="33" t="str">
        <f t="shared" si="3"/>
        <v>三重県　四日市市</v>
      </c>
      <c r="I6" s="33" t="str">
        <f t="shared" si="3"/>
        <v>法適用</v>
      </c>
      <c r="J6" s="33" t="str">
        <f t="shared" si="3"/>
        <v>下水道事業</v>
      </c>
      <c r="K6" s="33" t="str">
        <f t="shared" si="3"/>
        <v>特定環境保全公共下水道</v>
      </c>
      <c r="L6" s="33" t="str">
        <f t="shared" si="3"/>
        <v>D2</v>
      </c>
      <c r="M6" s="33" t="str">
        <f t="shared" si="3"/>
        <v>自治体職員</v>
      </c>
      <c r="N6" s="34" t="str">
        <f t="shared" si="3"/>
        <v>-</v>
      </c>
      <c r="O6" s="34">
        <f t="shared" si="3"/>
        <v>47.92</v>
      </c>
      <c r="P6" s="34">
        <f t="shared" si="3"/>
        <v>0.43</v>
      </c>
      <c r="Q6" s="34">
        <f t="shared" si="3"/>
        <v>100</v>
      </c>
      <c r="R6" s="34">
        <f t="shared" si="3"/>
        <v>2592</v>
      </c>
      <c r="S6" s="34">
        <f t="shared" si="3"/>
        <v>312134</v>
      </c>
      <c r="T6" s="34">
        <f t="shared" si="3"/>
        <v>206.44</v>
      </c>
      <c r="U6" s="34">
        <f t="shared" si="3"/>
        <v>1511.98</v>
      </c>
      <c r="V6" s="34">
        <f t="shared" si="3"/>
        <v>1338</v>
      </c>
      <c r="W6" s="34">
        <f t="shared" si="3"/>
        <v>0.87</v>
      </c>
      <c r="X6" s="34">
        <f t="shared" si="3"/>
        <v>1537.93</v>
      </c>
      <c r="Y6" s="35">
        <f>IF(Y7="",NA(),Y7)</f>
        <v>100</v>
      </c>
      <c r="Z6" s="35">
        <f t="shared" ref="Z6:AH6" si="4">IF(Z7="",NA(),Z7)</f>
        <v>100</v>
      </c>
      <c r="AA6" s="35">
        <f t="shared" si="4"/>
        <v>100</v>
      </c>
      <c r="AB6" s="35">
        <f t="shared" si="4"/>
        <v>100</v>
      </c>
      <c r="AC6" s="35">
        <f t="shared" si="4"/>
        <v>100</v>
      </c>
      <c r="AD6" s="35">
        <f t="shared" si="4"/>
        <v>96.59</v>
      </c>
      <c r="AE6" s="35">
        <f t="shared" si="4"/>
        <v>101.24</v>
      </c>
      <c r="AF6" s="35">
        <f t="shared" si="4"/>
        <v>100.94</v>
      </c>
      <c r="AG6" s="35">
        <f t="shared" si="4"/>
        <v>100.85</v>
      </c>
      <c r="AH6" s="35">
        <f t="shared" si="4"/>
        <v>102.13</v>
      </c>
      <c r="AI6" s="34" t="str">
        <f>IF(AI7="","",IF(AI7="-","【-】","【"&amp;SUBSTITUTE(TEXT(AI7,"#,##0.00"),"-","△")&amp;"】"))</f>
        <v>【102.38】</v>
      </c>
      <c r="AJ6" s="34">
        <f>IF(AJ7="",NA(),AJ7)</f>
        <v>0</v>
      </c>
      <c r="AK6" s="34">
        <f t="shared" ref="AK6:AS6" si="5">IF(AK7="",NA(),AK7)</f>
        <v>0</v>
      </c>
      <c r="AL6" s="34">
        <f t="shared" si="5"/>
        <v>0</v>
      </c>
      <c r="AM6" s="34">
        <f t="shared" si="5"/>
        <v>0</v>
      </c>
      <c r="AN6" s="34">
        <f t="shared" si="5"/>
        <v>0</v>
      </c>
      <c r="AO6" s="35">
        <f t="shared" si="5"/>
        <v>232.81</v>
      </c>
      <c r="AP6" s="35">
        <f t="shared" si="5"/>
        <v>184.13</v>
      </c>
      <c r="AQ6" s="35">
        <f t="shared" si="5"/>
        <v>101.85</v>
      </c>
      <c r="AR6" s="35">
        <f t="shared" si="5"/>
        <v>110.77</v>
      </c>
      <c r="AS6" s="35">
        <f t="shared" si="5"/>
        <v>109.51</v>
      </c>
      <c r="AT6" s="34" t="str">
        <f>IF(AT7="","",IF(AT7="-","【-】","【"&amp;SUBSTITUTE(TEXT(AT7,"#,##0.00"),"-","△")&amp;"】"))</f>
        <v>【102.97】</v>
      </c>
      <c r="AU6" s="35" t="str">
        <f>IF(AU7="",NA(),AU7)</f>
        <v>-</v>
      </c>
      <c r="AV6" s="34">
        <f t="shared" ref="AV6:BD6" si="6">IF(AV7="",NA(),AV7)</f>
        <v>0</v>
      </c>
      <c r="AW6" s="34">
        <f t="shared" si="6"/>
        <v>0</v>
      </c>
      <c r="AX6" s="34">
        <f t="shared" si="6"/>
        <v>0</v>
      </c>
      <c r="AY6" s="34">
        <f t="shared" si="6"/>
        <v>0</v>
      </c>
      <c r="AZ6" s="35">
        <f t="shared" si="6"/>
        <v>290.19</v>
      </c>
      <c r="BA6" s="35">
        <f t="shared" si="6"/>
        <v>63.22</v>
      </c>
      <c r="BB6" s="35">
        <f t="shared" si="6"/>
        <v>49.07</v>
      </c>
      <c r="BC6" s="35">
        <f t="shared" si="6"/>
        <v>46.78</v>
      </c>
      <c r="BD6" s="35">
        <f t="shared" si="6"/>
        <v>47.44</v>
      </c>
      <c r="BE6" s="34" t="str">
        <f>IF(BE7="","",IF(BE7="-","【-】","【"&amp;SUBSTITUTE(TEXT(BE7,"#,##0.00"),"-","△")&amp;"】"))</f>
        <v>【54.73】</v>
      </c>
      <c r="BF6" s="35">
        <f>IF(BF7="",NA(),BF7)</f>
        <v>4165.49</v>
      </c>
      <c r="BG6" s="35">
        <f t="shared" ref="BG6:BO6" si="7">IF(BG7="",NA(),BG7)</f>
        <v>4123.17</v>
      </c>
      <c r="BH6" s="35">
        <f t="shared" si="7"/>
        <v>4145.13</v>
      </c>
      <c r="BI6" s="35">
        <f t="shared" si="7"/>
        <v>4124.1499999999996</v>
      </c>
      <c r="BJ6" s="35">
        <f t="shared" si="7"/>
        <v>4306.63</v>
      </c>
      <c r="BK6" s="35">
        <f t="shared" si="7"/>
        <v>1569.13</v>
      </c>
      <c r="BL6" s="35">
        <f t="shared" si="7"/>
        <v>1436</v>
      </c>
      <c r="BM6" s="35">
        <f t="shared" si="7"/>
        <v>1434.89</v>
      </c>
      <c r="BN6" s="35">
        <f t="shared" si="7"/>
        <v>1298.9100000000001</v>
      </c>
      <c r="BO6" s="35">
        <f t="shared" si="7"/>
        <v>1243.71</v>
      </c>
      <c r="BP6" s="34" t="str">
        <f>IF(BP7="","",IF(BP7="-","【-】","【"&amp;SUBSTITUTE(TEXT(BP7,"#,##0.00"),"-","△")&amp;"】"))</f>
        <v>【1,225.44】</v>
      </c>
      <c r="BQ6" s="35">
        <f>IF(BQ7="",NA(),BQ7)</f>
        <v>98.33</v>
      </c>
      <c r="BR6" s="35">
        <f t="shared" ref="BR6:BZ6" si="8">IF(BR7="",NA(),BR7)</f>
        <v>98.46</v>
      </c>
      <c r="BS6" s="35">
        <f t="shared" si="8"/>
        <v>99.75</v>
      </c>
      <c r="BT6" s="35">
        <f t="shared" si="8"/>
        <v>100</v>
      </c>
      <c r="BU6" s="35">
        <f t="shared" si="8"/>
        <v>100</v>
      </c>
      <c r="BV6" s="35">
        <f t="shared" si="8"/>
        <v>64.63</v>
      </c>
      <c r="BW6" s="35">
        <f t="shared" si="8"/>
        <v>66.56</v>
      </c>
      <c r="BX6" s="35">
        <f t="shared" si="8"/>
        <v>66.22</v>
      </c>
      <c r="BY6" s="35">
        <f t="shared" si="8"/>
        <v>69.87</v>
      </c>
      <c r="BZ6" s="35">
        <f t="shared" si="8"/>
        <v>74.3</v>
      </c>
      <c r="CA6" s="34" t="str">
        <f>IF(CA7="","",IF(CA7="-","【-】","【"&amp;SUBSTITUTE(TEXT(CA7,"#,##0.00"),"-","△")&amp;"】"))</f>
        <v>【75.58】</v>
      </c>
      <c r="CB6" s="35">
        <f>IF(CB7="",NA(),CB7)</f>
        <v>149.34</v>
      </c>
      <c r="CC6" s="35">
        <f t="shared" ref="CC6:CK6" si="9">IF(CC7="",NA(),CC7)</f>
        <v>148.66</v>
      </c>
      <c r="CD6" s="35">
        <f t="shared" si="9"/>
        <v>152.02000000000001</v>
      </c>
      <c r="CE6" s="35">
        <f t="shared" si="9"/>
        <v>159.46</v>
      </c>
      <c r="CF6" s="35">
        <f t="shared" si="9"/>
        <v>155.51</v>
      </c>
      <c r="CG6" s="35">
        <f t="shared" si="9"/>
        <v>245.75</v>
      </c>
      <c r="CH6" s="35">
        <f t="shared" si="9"/>
        <v>244.29</v>
      </c>
      <c r="CI6" s="35">
        <f t="shared" si="9"/>
        <v>246.72</v>
      </c>
      <c r="CJ6" s="35">
        <f t="shared" si="9"/>
        <v>234.96</v>
      </c>
      <c r="CK6" s="35">
        <f t="shared" si="9"/>
        <v>221.81</v>
      </c>
      <c r="CL6" s="34" t="str">
        <f>IF(CL7="","",IF(CL7="-","【-】","【"&amp;SUBSTITUTE(TEXT(CL7,"#,##0.00"),"-","△")&amp;"】"))</f>
        <v>【215.23】</v>
      </c>
      <c r="CM6" s="35">
        <f>IF(CM7="",NA(),CM7)</f>
        <v>4.6900000000000004</v>
      </c>
      <c r="CN6" s="35">
        <f t="shared" ref="CN6:CV6" si="10">IF(CN7="",NA(),CN7)</f>
        <v>4.6900000000000004</v>
      </c>
      <c r="CO6" s="35">
        <f t="shared" si="10"/>
        <v>4.6900000000000004</v>
      </c>
      <c r="CP6" s="35">
        <f t="shared" si="10"/>
        <v>4.33</v>
      </c>
      <c r="CQ6" s="35">
        <f t="shared" si="10"/>
        <v>4.33</v>
      </c>
      <c r="CR6" s="35">
        <f t="shared" si="10"/>
        <v>43.65</v>
      </c>
      <c r="CS6" s="35">
        <f t="shared" si="10"/>
        <v>43.58</v>
      </c>
      <c r="CT6" s="35">
        <f t="shared" si="10"/>
        <v>41.35</v>
      </c>
      <c r="CU6" s="35">
        <f t="shared" si="10"/>
        <v>42.9</v>
      </c>
      <c r="CV6" s="35">
        <f t="shared" si="10"/>
        <v>43.36</v>
      </c>
      <c r="CW6" s="34" t="str">
        <f>IF(CW7="","",IF(CW7="-","【-】","【"&amp;SUBSTITUTE(TEXT(CW7,"#,##0.00"),"-","△")&amp;"】"))</f>
        <v>【42.66】</v>
      </c>
      <c r="CX6" s="35">
        <f>IF(CX7="",NA(),CX7)</f>
        <v>64.25</v>
      </c>
      <c r="CY6" s="35">
        <f t="shared" ref="CY6:DG6" si="11">IF(CY7="",NA(),CY7)</f>
        <v>67.09</v>
      </c>
      <c r="CZ6" s="35">
        <f t="shared" si="11"/>
        <v>66.23</v>
      </c>
      <c r="DA6" s="35">
        <f t="shared" si="11"/>
        <v>69.11</v>
      </c>
      <c r="DB6" s="35">
        <f t="shared" si="11"/>
        <v>71.900000000000006</v>
      </c>
      <c r="DC6" s="35">
        <f t="shared" si="11"/>
        <v>82.2</v>
      </c>
      <c r="DD6" s="35">
        <f t="shared" si="11"/>
        <v>82.35</v>
      </c>
      <c r="DE6" s="35">
        <f t="shared" si="11"/>
        <v>82.9</v>
      </c>
      <c r="DF6" s="35">
        <f t="shared" si="11"/>
        <v>83.5</v>
      </c>
      <c r="DG6" s="35">
        <f t="shared" si="11"/>
        <v>83.06</v>
      </c>
      <c r="DH6" s="34" t="str">
        <f>IF(DH7="","",IF(DH7="-","【-】","【"&amp;SUBSTITUTE(TEXT(DH7,"#,##0.00"),"-","△")&amp;"】"))</f>
        <v>【82.67】</v>
      </c>
      <c r="DI6" s="35">
        <f>IF(DI7="",NA(),DI7)</f>
        <v>11.76</v>
      </c>
      <c r="DJ6" s="35">
        <f t="shared" ref="DJ6:DR6" si="12">IF(DJ7="",NA(),DJ7)</f>
        <v>20.190000000000001</v>
      </c>
      <c r="DK6" s="35">
        <f t="shared" si="12"/>
        <v>21.02</v>
      </c>
      <c r="DL6" s="35">
        <f t="shared" si="12"/>
        <v>22.19</v>
      </c>
      <c r="DM6" s="35">
        <f t="shared" si="12"/>
        <v>23.5</v>
      </c>
      <c r="DN6" s="35">
        <f t="shared" si="12"/>
        <v>13.6</v>
      </c>
      <c r="DO6" s="35">
        <f t="shared" si="12"/>
        <v>22.34</v>
      </c>
      <c r="DP6" s="35">
        <f t="shared" si="12"/>
        <v>22.79</v>
      </c>
      <c r="DQ6" s="35">
        <f t="shared" si="12"/>
        <v>22.77</v>
      </c>
      <c r="DR6" s="35">
        <f t="shared" si="12"/>
        <v>23.93</v>
      </c>
      <c r="DS6" s="34" t="str">
        <f>IF(DS7="","",IF(DS7="-","【-】","【"&amp;SUBSTITUTE(TEXT(DS7,"#,##0.00"),"-","△")&amp;"】"))</f>
        <v>【24.65】</v>
      </c>
      <c r="DT6" s="34">
        <f>IF(DT7="",NA(),DT7)</f>
        <v>0</v>
      </c>
      <c r="DU6" s="34">
        <f t="shared" ref="DU6:EC6" si="13">IF(DU7="",NA(),DU7)</f>
        <v>0</v>
      </c>
      <c r="DV6" s="34">
        <f t="shared" si="13"/>
        <v>0</v>
      </c>
      <c r="DW6" s="34">
        <f t="shared" si="13"/>
        <v>0</v>
      </c>
      <c r="DX6" s="34">
        <f t="shared" si="13"/>
        <v>0</v>
      </c>
      <c r="DY6" s="34">
        <f t="shared" si="13"/>
        <v>0</v>
      </c>
      <c r="DZ6" s="34">
        <f t="shared" si="13"/>
        <v>0</v>
      </c>
      <c r="EA6" s="35">
        <f t="shared" si="13"/>
        <v>0.04</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0.05</v>
      </c>
      <c r="EK6" s="35">
        <f t="shared" si="14"/>
        <v>0.04</v>
      </c>
      <c r="EL6" s="35">
        <f t="shared" si="14"/>
        <v>7.0000000000000007E-2</v>
      </c>
      <c r="EM6" s="35">
        <f t="shared" si="14"/>
        <v>0.09</v>
      </c>
      <c r="EN6" s="35">
        <f t="shared" si="14"/>
        <v>0.09</v>
      </c>
      <c r="EO6" s="34" t="str">
        <f>IF(EO7="","",IF(EO7="-","【-】","【"&amp;SUBSTITUTE(TEXT(EO7,"#,##0.00"),"-","△")&amp;"】"))</f>
        <v>【0.10】</v>
      </c>
    </row>
    <row r="7" spans="1:148" s="36" customFormat="1">
      <c r="A7" s="28"/>
      <c r="B7" s="37">
        <v>2017</v>
      </c>
      <c r="C7" s="37">
        <v>242021</v>
      </c>
      <c r="D7" s="37">
        <v>46</v>
      </c>
      <c r="E7" s="37">
        <v>17</v>
      </c>
      <c r="F7" s="37">
        <v>4</v>
      </c>
      <c r="G7" s="37">
        <v>0</v>
      </c>
      <c r="H7" s="37" t="s">
        <v>108</v>
      </c>
      <c r="I7" s="37" t="s">
        <v>109</v>
      </c>
      <c r="J7" s="37" t="s">
        <v>110</v>
      </c>
      <c r="K7" s="37" t="s">
        <v>111</v>
      </c>
      <c r="L7" s="37" t="s">
        <v>112</v>
      </c>
      <c r="M7" s="37" t="s">
        <v>113</v>
      </c>
      <c r="N7" s="38" t="s">
        <v>114</v>
      </c>
      <c r="O7" s="38">
        <v>47.92</v>
      </c>
      <c r="P7" s="38">
        <v>0.43</v>
      </c>
      <c r="Q7" s="38">
        <v>100</v>
      </c>
      <c r="R7" s="38">
        <v>2592</v>
      </c>
      <c r="S7" s="38">
        <v>312134</v>
      </c>
      <c r="T7" s="38">
        <v>206.44</v>
      </c>
      <c r="U7" s="38">
        <v>1511.98</v>
      </c>
      <c r="V7" s="38">
        <v>1338</v>
      </c>
      <c r="W7" s="38">
        <v>0.87</v>
      </c>
      <c r="X7" s="38">
        <v>1537.93</v>
      </c>
      <c r="Y7" s="38">
        <v>100</v>
      </c>
      <c r="Z7" s="38">
        <v>100</v>
      </c>
      <c r="AA7" s="38">
        <v>100</v>
      </c>
      <c r="AB7" s="38">
        <v>100</v>
      </c>
      <c r="AC7" s="38">
        <v>100</v>
      </c>
      <c r="AD7" s="38">
        <v>96.59</v>
      </c>
      <c r="AE7" s="38">
        <v>101.24</v>
      </c>
      <c r="AF7" s="38">
        <v>100.94</v>
      </c>
      <c r="AG7" s="38">
        <v>100.85</v>
      </c>
      <c r="AH7" s="38">
        <v>102.13</v>
      </c>
      <c r="AI7" s="38">
        <v>102.38</v>
      </c>
      <c r="AJ7" s="38">
        <v>0</v>
      </c>
      <c r="AK7" s="38">
        <v>0</v>
      </c>
      <c r="AL7" s="38">
        <v>0</v>
      </c>
      <c r="AM7" s="38">
        <v>0</v>
      </c>
      <c r="AN7" s="38">
        <v>0</v>
      </c>
      <c r="AO7" s="38">
        <v>232.81</v>
      </c>
      <c r="AP7" s="38">
        <v>184.13</v>
      </c>
      <c r="AQ7" s="38">
        <v>101.85</v>
      </c>
      <c r="AR7" s="38">
        <v>110.77</v>
      </c>
      <c r="AS7" s="38">
        <v>109.51</v>
      </c>
      <c r="AT7" s="38">
        <v>102.97</v>
      </c>
      <c r="AU7" s="38" t="s">
        <v>114</v>
      </c>
      <c r="AV7" s="38">
        <v>0</v>
      </c>
      <c r="AW7" s="38">
        <v>0</v>
      </c>
      <c r="AX7" s="38">
        <v>0</v>
      </c>
      <c r="AY7" s="38">
        <v>0</v>
      </c>
      <c r="AZ7" s="38">
        <v>290.19</v>
      </c>
      <c r="BA7" s="38">
        <v>63.22</v>
      </c>
      <c r="BB7" s="38">
        <v>49.07</v>
      </c>
      <c r="BC7" s="38">
        <v>46.78</v>
      </c>
      <c r="BD7" s="38">
        <v>47.44</v>
      </c>
      <c r="BE7" s="38">
        <v>54.73</v>
      </c>
      <c r="BF7" s="38">
        <v>4165.49</v>
      </c>
      <c r="BG7" s="38">
        <v>4123.17</v>
      </c>
      <c r="BH7" s="38">
        <v>4145.13</v>
      </c>
      <c r="BI7" s="38">
        <v>4124.1499999999996</v>
      </c>
      <c r="BJ7" s="38">
        <v>4306.63</v>
      </c>
      <c r="BK7" s="38">
        <v>1569.13</v>
      </c>
      <c r="BL7" s="38">
        <v>1436</v>
      </c>
      <c r="BM7" s="38">
        <v>1434.89</v>
      </c>
      <c r="BN7" s="38">
        <v>1298.9100000000001</v>
      </c>
      <c r="BO7" s="38">
        <v>1243.71</v>
      </c>
      <c r="BP7" s="38">
        <v>1225.44</v>
      </c>
      <c r="BQ7" s="38">
        <v>98.33</v>
      </c>
      <c r="BR7" s="38">
        <v>98.46</v>
      </c>
      <c r="BS7" s="38">
        <v>99.75</v>
      </c>
      <c r="BT7" s="38">
        <v>100</v>
      </c>
      <c r="BU7" s="38">
        <v>100</v>
      </c>
      <c r="BV7" s="38">
        <v>64.63</v>
      </c>
      <c r="BW7" s="38">
        <v>66.56</v>
      </c>
      <c r="BX7" s="38">
        <v>66.22</v>
      </c>
      <c r="BY7" s="38">
        <v>69.87</v>
      </c>
      <c r="BZ7" s="38">
        <v>74.3</v>
      </c>
      <c r="CA7" s="38">
        <v>75.58</v>
      </c>
      <c r="CB7" s="38">
        <v>149.34</v>
      </c>
      <c r="CC7" s="38">
        <v>148.66</v>
      </c>
      <c r="CD7" s="38">
        <v>152.02000000000001</v>
      </c>
      <c r="CE7" s="38">
        <v>159.46</v>
      </c>
      <c r="CF7" s="38">
        <v>155.51</v>
      </c>
      <c r="CG7" s="38">
        <v>245.75</v>
      </c>
      <c r="CH7" s="38">
        <v>244.29</v>
      </c>
      <c r="CI7" s="38">
        <v>246.72</v>
      </c>
      <c r="CJ7" s="38">
        <v>234.96</v>
      </c>
      <c r="CK7" s="38">
        <v>221.81</v>
      </c>
      <c r="CL7" s="38">
        <v>215.23</v>
      </c>
      <c r="CM7" s="38">
        <v>4.6900000000000004</v>
      </c>
      <c r="CN7" s="38">
        <v>4.6900000000000004</v>
      </c>
      <c r="CO7" s="38">
        <v>4.6900000000000004</v>
      </c>
      <c r="CP7" s="38">
        <v>4.33</v>
      </c>
      <c r="CQ7" s="38">
        <v>4.33</v>
      </c>
      <c r="CR7" s="38">
        <v>43.65</v>
      </c>
      <c r="CS7" s="38">
        <v>43.58</v>
      </c>
      <c r="CT7" s="38">
        <v>41.35</v>
      </c>
      <c r="CU7" s="38">
        <v>42.9</v>
      </c>
      <c r="CV7" s="38">
        <v>43.36</v>
      </c>
      <c r="CW7" s="38">
        <v>42.66</v>
      </c>
      <c r="CX7" s="38">
        <v>64.25</v>
      </c>
      <c r="CY7" s="38">
        <v>67.09</v>
      </c>
      <c r="CZ7" s="38">
        <v>66.23</v>
      </c>
      <c r="DA7" s="38">
        <v>69.11</v>
      </c>
      <c r="DB7" s="38">
        <v>71.900000000000006</v>
      </c>
      <c r="DC7" s="38">
        <v>82.2</v>
      </c>
      <c r="DD7" s="38">
        <v>82.35</v>
      </c>
      <c r="DE7" s="38">
        <v>82.9</v>
      </c>
      <c r="DF7" s="38">
        <v>83.5</v>
      </c>
      <c r="DG7" s="38">
        <v>83.06</v>
      </c>
      <c r="DH7" s="38">
        <v>82.67</v>
      </c>
      <c r="DI7" s="38">
        <v>11.76</v>
      </c>
      <c r="DJ7" s="38">
        <v>20.190000000000001</v>
      </c>
      <c r="DK7" s="38">
        <v>21.02</v>
      </c>
      <c r="DL7" s="38">
        <v>22.19</v>
      </c>
      <c r="DM7" s="38">
        <v>23.5</v>
      </c>
      <c r="DN7" s="38">
        <v>13.6</v>
      </c>
      <c r="DO7" s="38">
        <v>22.34</v>
      </c>
      <c r="DP7" s="38">
        <v>22.79</v>
      </c>
      <c r="DQ7" s="38">
        <v>22.77</v>
      </c>
      <c r="DR7" s="38">
        <v>23.93</v>
      </c>
      <c r="DS7" s="38">
        <v>24.65</v>
      </c>
      <c r="DT7" s="38">
        <v>0</v>
      </c>
      <c r="DU7" s="38">
        <v>0</v>
      </c>
      <c r="DV7" s="38">
        <v>0</v>
      </c>
      <c r="DW7" s="38">
        <v>0</v>
      </c>
      <c r="DX7" s="38">
        <v>0</v>
      </c>
      <c r="DY7" s="38">
        <v>0</v>
      </c>
      <c r="DZ7" s="38">
        <v>0</v>
      </c>
      <c r="EA7" s="38">
        <v>0.04</v>
      </c>
      <c r="EB7" s="38">
        <v>0</v>
      </c>
      <c r="EC7" s="38">
        <v>0</v>
      </c>
      <c r="ED7" s="38">
        <v>0</v>
      </c>
      <c r="EE7" s="38">
        <v>0</v>
      </c>
      <c r="EF7" s="38">
        <v>0</v>
      </c>
      <c r="EG7" s="38">
        <v>0</v>
      </c>
      <c r="EH7" s="38">
        <v>0</v>
      </c>
      <c r="EI7" s="38">
        <v>0</v>
      </c>
      <c r="EJ7" s="38">
        <v>0.05</v>
      </c>
      <c r="EK7" s="38">
        <v>0.04</v>
      </c>
      <c r="EL7" s="38">
        <v>7.0000000000000007E-2</v>
      </c>
      <c r="EM7" s="38">
        <v>0.09</v>
      </c>
      <c r="EN7" s="38">
        <v>0.09</v>
      </c>
      <c r="EO7" s="38">
        <v>0.1</v>
      </c>
    </row>
    <row r="8" spans="1:148">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2018-12-03T08:53:18Z</dcterms:created>
  <dcterms:modified xsi:type="dcterms:W3CDTF">2019-02-05T00:18:28Z</dcterms:modified>
  <cp:category/>
</cp:coreProperties>
</file>